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6795"/>
  </bookViews>
  <sheets>
    <sheet name="СВОД рабочий" sheetId="1" r:id="rId1"/>
  </sheets>
  <externalReferences>
    <externalReference r:id="rId2"/>
  </externalReferences>
  <definedNames>
    <definedName name="_xlnm.Print_Titles" localSheetId="0">'СВОД рабочий'!$A:$A,'СВОД рабочий'!$5:$7</definedName>
  </definedNames>
  <calcPr calcId="145621"/>
</workbook>
</file>

<file path=xl/calcChain.xml><?xml version="1.0" encoding="utf-8"?>
<calcChain xmlns="http://schemas.openxmlformats.org/spreadsheetml/2006/main">
  <c r="G100" i="1" l="1"/>
  <c r="F100" i="1"/>
  <c r="E100" i="1"/>
  <c r="D100" i="1"/>
  <c r="C100" i="1"/>
  <c r="B100" i="1"/>
  <c r="G90" i="1"/>
  <c r="G92" i="1" s="1"/>
  <c r="G97" i="1" s="1"/>
  <c r="G98" i="1" s="1"/>
  <c r="F90" i="1"/>
  <c r="F92" i="1" s="1"/>
  <c r="F97" i="1" s="1"/>
  <c r="F98" i="1" s="1"/>
  <c r="E90" i="1"/>
  <c r="E92" i="1" s="1"/>
  <c r="E97" i="1" s="1"/>
  <c r="E98" i="1" s="1"/>
  <c r="D90" i="1"/>
  <c r="D92" i="1" s="1"/>
  <c r="D97" i="1" s="1"/>
  <c r="D98" i="1" s="1"/>
  <c r="C90" i="1"/>
  <c r="C92" i="1" s="1"/>
  <c r="C97" i="1" s="1"/>
  <c r="B90" i="1"/>
  <c r="B92" i="1" s="1"/>
  <c r="B97" i="1" s="1"/>
  <c r="B98" i="1" s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1" i="1"/>
  <c r="G83" i="1" s="1"/>
  <c r="G88" i="1" s="1"/>
  <c r="G89" i="1" s="1"/>
  <c r="F81" i="1"/>
  <c r="F83" i="1" s="1"/>
  <c r="E81" i="1"/>
  <c r="E83" i="1" s="1"/>
  <c r="D81" i="1"/>
  <c r="D83" i="1" s="1"/>
  <c r="C81" i="1"/>
  <c r="C83" i="1" s="1"/>
  <c r="B81" i="1"/>
  <c r="B83" i="1" s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2" i="1"/>
  <c r="G74" i="1" s="1"/>
  <c r="G79" i="1" s="1"/>
  <c r="G80" i="1" s="1"/>
  <c r="F72" i="1"/>
  <c r="F74" i="1" s="1"/>
  <c r="F79" i="1" s="1"/>
  <c r="F80" i="1" s="1"/>
  <c r="E72" i="1"/>
  <c r="E74" i="1" s="1"/>
  <c r="D72" i="1"/>
  <c r="D74" i="1" s="1"/>
  <c r="C72" i="1"/>
  <c r="C74" i="1" s="1"/>
  <c r="B72" i="1"/>
  <c r="B74" i="1" s="1"/>
  <c r="B79" i="1" s="1"/>
  <c r="B80" i="1" s="1"/>
  <c r="G69" i="1"/>
  <c r="F69" i="1"/>
  <c r="E69" i="1"/>
  <c r="D69" i="1"/>
  <c r="C69" i="1"/>
  <c r="B69" i="1"/>
  <c r="G68" i="1"/>
  <c r="F68" i="1"/>
  <c r="E68" i="1"/>
  <c r="D68" i="1"/>
  <c r="C68" i="1"/>
  <c r="B68" i="1"/>
  <c r="G67" i="1"/>
  <c r="F67" i="1"/>
  <c r="E67" i="1"/>
  <c r="D67" i="1"/>
  <c r="C67" i="1"/>
  <c r="B67" i="1"/>
  <c r="G66" i="1"/>
  <c r="F66" i="1"/>
  <c r="E66" i="1"/>
  <c r="D66" i="1"/>
  <c r="C66" i="1"/>
  <c r="B66" i="1"/>
  <c r="G63" i="1"/>
  <c r="G65" i="1" s="1"/>
  <c r="F63" i="1"/>
  <c r="F65" i="1" s="1"/>
  <c r="E63" i="1"/>
  <c r="E65" i="1" s="1"/>
  <c r="D63" i="1"/>
  <c r="D65" i="1" s="1"/>
  <c r="D70" i="1" s="1"/>
  <c r="D71" i="1" s="1"/>
  <c r="C63" i="1"/>
  <c r="C65" i="1" s="1"/>
  <c r="C70" i="1" s="1"/>
  <c r="C71" i="1" s="1"/>
  <c r="B63" i="1"/>
  <c r="B65" i="1" s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F56" i="1"/>
  <c r="G54" i="1"/>
  <c r="G56" i="1" s="1"/>
  <c r="F54" i="1"/>
  <c r="E54" i="1"/>
  <c r="E56" i="1" s="1"/>
  <c r="D54" i="1"/>
  <c r="D56" i="1" s="1"/>
  <c r="C54" i="1"/>
  <c r="C56" i="1" s="1"/>
  <c r="B54" i="1"/>
  <c r="B56" i="1" s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5" i="1"/>
  <c r="G47" i="1" s="1"/>
  <c r="F45" i="1"/>
  <c r="F47" i="1" s="1"/>
  <c r="E45" i="1"/>
  <c r="E47" i="1" s="1"/>
  <c r="D45" i="1"/>
  <c r="D47" i="1" s="1"/>
  <c r="D52" i="1" s="1"/>
  <c r="D53" i="1" s="1"/>
  <c r="C45" i="1"/>
  <c r="C47" i="1" s="1"/>
  <c r="B45" i="1"/>
  <c r="B47" i="1" s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G43" i="1" s="1"/>
  <c r="G44" i="1" s="1"/>
  <c r="G36" i="1"/>
  <c r="F36" i="1"/>
  <c r="F38" i="1" s="1"/>
  <c r="F43" i="1" s="1"/>
  <c r="F44" i="1" s="1"/>
  <c r="E36" i="1"/>
  <c r="E38" i="1" s="1"/>
  <c r="D36" i="1"/>
  <c r="D38" i="1" s="1"/>
  <c r="C36" i="1"/>
  <c r="C38" i="1" s="1"/>
  <c r="B36" i="1"/>
  <c r="B38" i="1" s="1"/>
  <c r="B43" i="1" s="1"/>
  <c r="B44" i="1" s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E29" i="1"/>
  <c r="E34" i="1" s="1"/>
  <c r="E35" i="1" s="1"/>
  <c r="G27" i="1"/>
  <c r="G29" i="1" s="1"/>
  <c r="F27" i="1"/>
  <c r="F29" i="1" s="1"/>
  <c r="E27" i="1"/>
  <c r="D27" i="1"/>
  <c r="D29" i="1" s="1"/>
  <c r="C27" i="1"/>
  <c r="C29" i="1" s="1"/>
  <c r="B27" i="1"/>
  <c r="B29" i="1" s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18" i="1"/>
  <c r="G20" i="1" s="1"/>
  <c r="F18" i="1"/>
  <c r="F20" i="1" s="1"/>
  <c r="E18" i="1"/>
  <c r="E20" i="1" s="1"/>
  <c r="D18" i="1"/>
  <c r="D20" i="1" s="1"/>
  <c r="C18" i="1"/>
  <c r="C20" i="1" s="1"/>
  <c r="B18" i="1"/>
  <c r="B20" i="1" s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9" i="1"/>
  <c r="F9" i="1"/>
  <c r="E9" i="1"/>
  <c r="D9" i="1"/>
  <c r="C9" i="1"/>
  <c r="B9" i="1"/>
  <c r="C34" i="1" l="1"/>
  <c r="C35" i="1" s="1"/>
  <c r="G34" i="1"/>
  <c r="G35" i="1" s="1"/>
  <c r="E43" i="1"/>
  <c r="E44" i="1" s="1"/>
  <c r="C79" i="1"/>
  <c r="C80" i="1" s="1"/>
  <c r="D88" i="1"/>
  <c r="D89" i="1" s="1"/>
  <c r="D99" i="1"/>
  <c r="D103" i="1"/>
  <c r="B104" i="1"/>
  <c r="G70" i="1"/>
  <c r="G71" i="1" s="1"/>
  <c r="B102" i="1"/>
  <c r="F61" i="1"/>
  <c r="F62" i="1" s="1"/>
  <c r="E88" i="1"/>
  <c r="E89" i="1" s="1"/>
  <c r="C25" i="1"/>
  <c r="C26" i="1" s="1"/>
  <c r="F102" i="1"/>
  <c r="D105" i="1"/>
  <c r="B61" i="1"/>
  <c r="B62" i="1" s="1"/>
  <c r="F104" i="1"/>
  <c r="C52" i="1"/>
  <c r="C53" i="1" s="1"/>
  <c r="G52" i="1"/>
  <c r="G53" i="1" s="1"/>
  <c r="D11" i="1"/>
  <c r="D16" i="1" s="1"/>
  <c r="D17" i="1" s="1"/>
  <c r="F103" i="1"/>
  <c r="D104" i="1"/>
  <c r="F105" i="1"/>
  <c r="D34" i="1"/>
  <c r="D35" i="1" s="1"/>
  <c r="F88" i="1"/>
  <c r="F89" i="1" s="1"/>
  <c r="E99" i="1"/>
  <c r="E11" i="1"/>
  <c r="E102" i="1"/>
  <c r="C103" i="1"/>
  <c r="G103" i="1"/>
  <c r="E104" i="1"/>
  <c r="C105" i="1"/>
  <c r="G105" i="1"/>
  <c r="E52" i="1"/>
  <c r="E53" i="1" s="1"/>
  <c r="C61" i="1"/>
  <c r="C62" i="1" s="1"/>
  <c r="G61" i="1"/>
  <c r="G62" i="1" s="1"/>
  <c r="E70" i="1"/>
  <c r="E71" i="1" s="1"/>
  <c r="D102" i="1"/>
  <c r="B103" i="1"/>
  <c r="B105" i="1"/>
  <c r="B88" i="1"/>
  <c r="B89" i="1" s="1"/>
  <c r="B99" i="1"/>
  <c r="F99" i="1"/>
  <c r="B25" i="1"/>
  <c r="B26" i="1" s="1"/>
  <c r="F25" i="1"/>
  <c r="F26" i="1" s="1"/>
  <c r="G25" i="1"/>
  <c r="G26" i="1" s="1"/>
  <c r="B34" i="1"/>
  <c r="B35" i="1" s="1"/>
  <c r="F34" i="1"/>
  <c r="F35" i="1" s="1"/>
  <c r="D43" i="1"/>
  <c r="D44" i="1" s="1"/>
  <c r="C43" i="1"/>
  <c r="C44" i="1" s="1"/>
  <c r="B52" i="1"/>
  <c r="B53" i="1" s="1"/>
  <c r="F52" i="1"/>
  <c r="F53" i="1" s="1"/>
  <c r="D61" i="1"/>
  <c r="D62" i="1" s="1"/>
  <c r="B70" i="1"/>
  <c r="B71" i="1" s="1"/>
  <c r="F70" i="1"/>
  <c r="F71" i="1" s="1"/>
  <c r="E79" i="1"/>
  <c r="E80" i="1" s="1"/>
  <c r="D79" i="1"/>
  <c r="D80" i="1" s="1"/>
  <c r="C88" i="1"/>
  <c r="C89" i="1" s="1"/>
  <c r="E61" i="1"/>
  <c r="E62" i="1" s="1"/>
  <c r="E16" i="1"/>
  <c r="E101" i="1"/>
  <c r="C99" i="1"/>
  <c r="C11" i="1"/>
  <c r="G99" i="1"/>
  <c r="G11" i="1"/>
  <c r="C102" i="1"/>
  <c r="G102" i="1"/>
  <c r="E103" i="1"/>
  <c r="C104" i="1"/>
  <c r="G104" i="1"/>
  <c r="E105" i="1"/>
  <c r="D25" i="1"/>
  <c r="D26" i="1" s="1"/>
  <c r="E25" i="1"/>
  <c r="E26" i="1" s="1"/>
  <c r="B11" i="1"/>
  <c r="F11" i="1"/>
  <c r="D101" i="1" l="1"/>
  <c r="F16" i="1"/>
  <c r="F101" i="1"/>
  <c r="E106" i="1"/>
  <c r="E17" i="1"/>
  <c r="B16" i="1"/>
  <c r="B101" i="1"/>
  <c r="C101" i="1"/>
  <c r="C16" i="1"/>
  <c r="D106" i="1"/>
  <c r="G101" i="1"/>
  <c r="G16" i="1"/>
  <c r="C17" i="1" l="1"/>
  <c r="C106" i="1"/>
  <c r="G17" i="1"/>
  <c r="G106" i="1"/>
  <c r="B106" i="1"/>
  <c r="B17" i="1"/>
  <c r="F17" i="1"/>
  <c r="F106" i="1"/>
</calcChain>
</file>

<file path=xl/sharedStrings.xml><?xml version="1.0" encoding="utf-8"?>
<sst xmlns="http://schemas.openxmlformats.org/spreadsheetml/2006/main" count="126" uniqueCount="43">
  <si>
    <t>Начисления по электроэнергии по поселениям т.р. Тернейский за 2021 г.</t>
  </si>
  <si>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</si>
  <si>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</si>
  <si>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</si>
  <si>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</si>
  <si>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</si>
  <si>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</si>
  <si>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</si>
  <si>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Натуральные, кВт*ч</t>
  </si>
  <si>
    <t>Агзу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</si>
  <si>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</si>
  <si>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</si>
  <si>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</si>
  <si>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</si>
  <si>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</si>
  <si>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</si>
  <si>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</si>
  <si>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Агзу</t>
  </si>
  <si>
    <t>Амгу</t>
  </si>
  <si>
    <t>Итог по Амгу</t>
  </si>
  <si>
    <t>Максимовка</t>
  </si>
  <si>
    <t>Итог по Максимовка</t>
  </si>
  <si>
    <t>М-Кема</t>
  </si>
  <si>
    <t>Итог по М-Кема</t>
  </si>
  <si>
    <t>Перетычиха-Единка</t>
  </si>
  <si>
    <t>Итог по Перетычиха-Единка</t>
  </si>
  <si>
    <t>Самарга</t>
  </si>
  <si>
    <t>Итог по Самарга</t>
  </si>
  <si>
    <t>Светлая</t>
  </si>
  <si>
    <t>Итог по Светлая</t>
  </si>
  <si>
    <t>Терней</t>
  </si>
  <si>
    <t>Итог по Терней</t>
  </si>
  <si>
    <t>Усть-Соболевка</t>
  </si>
  <si>
    <t>Итог по Усть-Соболевка</t>
  </si>
  <si>
    <t>Самарга (ул.Подгорная)</t>
  </si>
  <si>
    <t>ИТОГО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</si>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</sst>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0"/>
    <numFmt numFmtId="165" formatCode="_-* #,##0.00_р_._-;\-* #,##0.00_р_._-;_-* &quot;-&quot;??_р_._-;_-@_-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sz val="8"/>
      <color rgb="FF00B050"/>
      <name val="Arial "/>
      <charset val="204"/>
    </font>
    <font>
      <b/>
      <i/>
      <sz val="8"/>
      <color indexed="8"/>
      <name val="Arial "/>
      <charset val="204"/>
    </font>
    <font>
      <sz val="8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2" fillId="0" borderId="0"/>
    <xf numFmtId="0" fontId="14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Fill="1"/>
    <xf numFmtId="0" fontId="6" fillId="0" borderId="2" xfId="0" applyFont="1" applyFill="1" applyBorder="1" applyAlignment="1">
      <alignment horizontal="center"/>
    </xf>
    <xf numFmtId="0" fontId="6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7" fillId="0" borderId="4" xfId="0" applyFont="1" applyFill="1" applyBorder="1"/>
    <xf numFmtId="0" fontId="8" fillId="0" borderId="4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/>
    <xf numFmtId="0" fontId="8" fillId="0" borderId="5" xfId="0" applyFont="1" applyFill="1" applyBorder="1"/>
    <xf numFmtId="4" fontId="8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10" fillId="0" borderId="6" xfId="0" applyNumberFormat="1" applyFont="1" applyFill="1" applyBorder="1" applyAlignment="1">
      <alignment vertical="top"/>
    </xf>
    <xf numFmtId="4" fontId="7" fillId="0" borderId="4" xfId="0" applyNumberFormat="1" applyFont="1" applyFill="1" applyBorder="1"/>
    <xf numFmtId="164" fontId="8" fillId="0" borderId="5" xfId="0" applyNumberFormat="1" applyFont="1" applyFill="1" applyBorder="1" applyAlignment="1">
      <alignment vertical="center"/>
    </xf>
    <xf numFmtId="0" fontId="11" fillId="0" borderId="4" xfId="0" applyFont="1" applyFill="1" applyBorder="1"/>
    <xf numFmtId="0" fontId="8" fillId="0" borderId="4" xfId="0" applyFont="1" applyFill="1" applyBorder="1" applyAlignment="1">
      <alignment horizontal="left" vertical="center"/>
    </xf>
    <xf numFmtId="4" fontId="4" fillId="0" borderId="4" xfId="0" applyNumberFormat="1" applyFont="1" applyFill="1" applyBorder="1" applyAlignment="1"/>
    <xf numFmtId="4" fontId="4" fillId="0" borderId="5" xfId="0" applyNumberFormat="1" applyFont="1" applyFill="1" applyBorder="1" applyAlignment="1"/>
    <xf numFmtId="4" fontId="6" fillId="0" borderId="5" xfId="0" applyNumberFormat="1" applyFont="1" applyFill="1" applyBorder="1" applyAlignment="1"/>
    <xf numFmtId="0" fontId="12" fillId="0" borderId="6" xfId="0" applyFont="1" applyFill="1" applyBorder="1"/>
    <xf numFmtId="4" fontId="6" fillId="0" borderId="6" xfId="0" applyNumberFormat="1" applyFont="1" applyFill="1" applyBorder="1" applyAlignment="1"/>
    <xf numFmtId="4" fontId="7" fillId="0" borderId="0" xfId="0" applyNumberFormat="1" applyFont="1" applyFill="1" applyBorder="1"/>
    <xf numFmtId="4" fontId="7" fillId="0" borderId="7" xfId="0" applyNumberFormat="1" applyFont="1" applyFill="1" applyBorder="1"/>
    <xf numFmtId="0" fontId="4" fillId="2" borderId="0" xfId="0" applyFont="1" applyFill="1"/>
    <xf numFmtId="165" fontId="6" fillId="0" borderId="0" xfId="0" applyNumberFormat="1" applyFont="1" applyFill="1"/>
    <xf numFmtId="4" fontId="4" fillId="0" borderId="0" xfId="0" applyNumberFormat="1" applyFont="1" applyFill="1"/>
    <xf numFmtId="4" fontId="4" fillId="3" borderId="0" xfId="0" applyNumberFormat="1" applyFont="1" applyFill="1"/>
    <xf numFmtId="4" fontId="0" fillId="0" borderId="0" xfId="0" applyNumberFormat="1"/>
    <xf numFmtId="0" fontId="0" fillId="0" borderId="0" xfId="0" applyFill="1"/>
    <xf numFmtId="4" fontId="13" fillId="0" borderId="8" xfId="0" applyNumberFormat="1" applyFont="1" applyBorder="1"/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2;&#1083;&#1080;&#1090;&#1080;&#1095;&#1077;&#1089;&#1082;&#1080;&#1081;%20&#1086;&#1090;&#1076;&#1077;&#1083;/&#1058;&#1080;&#1087;&#1080;&#1082;&#1080;&#1085;&#1072;%20&#1045;.%20&#1042;/&#1042;&#1086;&#1076;&#1072;,%20&#1042;&#1086;&#1076;&#1086;&#1086;&#1090;&#1074;.,%20&#1058;&#1077;&#1087;&#1083;&#1086;,%20&#1069;&#1083;&#1077;&#1082;&#1090;&#1088;&#1086;,%20&#1042;&#1044;&#1054;%20&#1076;&#1083;&#1103;%20&#1055;&#1101;&#1091;/2021/&#1069;&#1083;&#1077;&#1082;&#1090;&#1088;&#1086;/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СВОД рабочий"/>
    </sheetNames>
    <sheetDataSet>
      <sheetData sheetId="0">
        <row r="15">
          <cell r="D15">
            <v>159833.916</v>
          </cell>
        </row>
        <row r="16">
          <cell r="D16">
            <v>105049.82</v>
          </cell>
        </row>
        <row r="17">
          <cell r="D17">
            <v>5571.55</v>
          </cell>
        </row>
        <row r="18">
          <cell r="D18">
            <v>1975.36</v>
          </cell>
        </row>
        <row r="19">
          <cell r="D19">
            <v>11227.47</v>
          </cell>
        </row>
        <row r="20">
          <cell r="D20">
            <v>36009.716</v>
          </cell>
        </row>
        <row r="22">
          <cell r="D22">
            <v>878552.85600000003</v>
          </cell>
        </row>
        <row r="23">
          <cell r="D23">
            <v>731867.85</v>
          </cell>
        </row>
        <row r="24">
          <cell r="D24">
            <v>15651</v>
          </cell>
        </row>
        <row r="25">
          <cell r="D25">
            <v>26786</v>
          </cell>
        </row>
        <row r="26">
          <cell r="D26">
            <v>15264.014999999999</v>
          </cell>
        </row>
        <row r="27">
          <cell r="D27">
            <v>88983.990999999995</v>
          </cell>
        </row>
        <row r="29">
          <cell r="D29">
            <v>21075.279999999999</v>
          </cell>
        </row>
        <row r="30">
          <cell r="D30">
            <v>19477.47</v>
          </cell>
        </row>
        <row r="31">
          <cell r="D31">
            <v>714.41</v>
          </cell>
        </row>
        <row r="32">
          <cell r="D32">
            <v>194</v>
          </cell>
        </row>
        <row r="33">
          <cell r="D33">
            <v>96</v>
          </cell>
        </row>
        <row r="34">
          <cell r="D34">
            <v>593.4</v>
          </cell>
        </row>
        <row r="36">
          <cell r="D36">
            <v>156557.24</v>
          </cell>
        </row>
        <row r="37">
          <cell r="D37">
            <v>139274.48000000001</v>
          </cell>
        </row>
        <row r="38">
          <cell r="D38">
            <v>5737.68</v>
          </cell>
        </row>
        <row r="39">
          <cell r="D39">
            <v>768.99</v>
          </cell>
        </row>
        <row r="40">
          <cell r="D40">
            <v>4</v>
          </cell>
        </row>
        <row r="41">
          <cell r="D41">
            <v>10772.09</v>
          </cell>
        </row>
        <row r="43">
          <cell r="D43">
            <v>80762.293000000005</v>
          </cell>
        </row>
        <row r="44">
          <cell r="D44">
            <v>55268.14</v>
          </cell>
        </row>
        <row r="45">
          <cell r="D45">
            <v>3880.1529999999998</v>
          </cell>
        </row>
        <row r="46">
          <cell r="D46">
            <v>8018</v>
          </cell>
        </row>
        <row r="47">
          <cell r="D47">
            <v>4676</v>
          </cell>
        </row>
        <row r="48">
          <cell r="D48">
            <v>8920</v>
          </cell>
        </row>
        <row r="50">
          <cell r="D50">
            <v>39154</v>
          </cell>
        </row>
        <row r="51">
          <cell r="D51">
            <v>34435</v>
          </cell>
        </row>
        <row r="52">
          <cell r="D52">
            <v>346</v>
          </cell>
        </row>
        <row r="53">
          <cell r="D53">
            <v>37</v>
          </cell>
        </row>
        <row r="54">
          <cell r="D54">
            <v>4336</v>
          </cell>
        </row>
        <row r="56">
          <cell r="D56">
            <v>41365.54</v>
          </cell>
        </row>
        <row r="57">
          <cell r="D57">
            <v>36352.92</v>
          </cell>
        </row>
        <row r="58">
          <cell r="D58">
            <v>683.2</v>
          </cell>
        </row>
        <row r="59">
          <cell r="D59">
            <v>620.28</v>
          </cell>
        </row>
        <row r="60">
          <cell r="D60">
            <v>3709.14</v>
          </cell>
        </row>
        <row r="62">
          <cell r="D62">
            <v>39330.83</v>
          </cell>
        </row>
        <row r="63">
          <cell r="D63">
            <v>29513.7</v>
          </cell>
        </row>
        <row r="64">
          <cell r="D64">
            <v>362.81</v>
          </cell>
        </row>
        <row r="65">
          <cell r="D65">
            <v>7165.72</v>
          </cell>
        </row>
        <row r="66">
          <cell r="D66">
            <v>2288.6</v>
          </cell>
        </row>
        <row r="68">
          <cell r="D68">
            <v>37541</v>
          </cell>
        </row>
        <row r="69">
          <cell r="D69">
            <v>34599</v>
          </cell>
        </row>
        <row r="70">
          <cell r="D70">
            <v>304</v>
          </cell>
        </row>
        <row r="71">
          <cell r="D71">
            <v>50</v>
          </cell>
        </row>
        <row r="72">
          <cell r="D72">
            <v>2588</v>
          </cell>
        </row>
      </sheetData>
      <sheetData sheetId="1">
        <row r="15">
          <cell r="D15">
            <v>153410.054</v>
          </cell>
        </row>
        <row r="16">
          <cell r="D16">
            <v>99695.51</v>
          </cell>
        </row>
        <row r="17">
          <cell r="D17">
            <v>5047</v>
          </cell>
        </row>
        <row r="18">
          <cell r="D18">
            <v>1983.36</v>
          </cell>
        </row>
        <row r="19">
          <cell r="D19">
            <v>11246.94</v>
          </cell>
        </row>
        <row r="20">
          <cell r="D20">
            <v>35437.243999999999</v>
          </cell>
        </row>
        <row r="22">
          <cell r="D22">
            <v>798419.19093710999</v>
          </cell>
        </row>
        <row r="23">
          <cell r="D23">
            <v>655248.46993710997</v>
          </cell>
        </row>
        <row r="24">
          <cell r="D24">
            <v>18893</v>
          </cell>
        </row>
        <row r="25">
          <cell r="D25">
            <v>22491.817999999999</v>
          </cell>
        </row>
        <row r="26">
          <cell r="D26">
            <v>16153.846</v>
          </cell>
        </row>
        <row r="27">
          <cell r="D27">
            <v>85632.057000000001</v>
          </cell>
        </row>
        <row r="29">
          <cell r="D29">
            <v>15918.85</v>
          </cell>
        </row>
        <row r="30">
          <cell r="D30">
            <v>14610.49</v>
          </cell>
        </row>
        <row r="31">
          <cell r="D31">
            <v>596.86</v>
          </cell>
        </row>
        <row r="32">
          <cell r="D32">
            <v>133</v>
          </cell>
        </row>
        <row r="33">
          <cell r="D33">
            <v>73</v>
          </cell>
        </row>
        <row r="34">
          <cell r="D34">
            <v>505.5</v>
          </cell>
        </row>
        <row r="36">
          <cell r="D36">
            <v>158800.39000000001</v>
          </cell>
        </row>
        <row r="37">
          <cell r="D37">
            <v>141832.4</v>
          </cell>
        </row>
        <row r="38">
          <cell r="D38">
            <v>5037.6899999999996</v>
          </cell>
        </row>
        <row r="39">
          <cell r="D39">
            <v>605.59</v>
          </cell>
        </row>
        <row r="40">
          <cell r="D40">
            <v>33.76</v>
          </cell>
        </row>
        <row r="41">
          <cell r="D41">
            <v>11290.95</v>
          </cell>
        </row>
        <row r="43">
          <cell r="D43">
            <v>73640.793999999994</v>
          </cell>
        </row>
        <row r="44">
          <cell r="D44">
            <v>52638.9</v>
          </cell>
        </row>
        <row r="45">
          <cell r="D45">
            <v>171.89400000000001</v>
          </cell>
        </row>
        <row r="46">
          <cell r="D46">
            <v>6303</v>
          </cell>
        </row>
        <row r="47">
          <cell r="D47">
            <v>5778</v>
          </cell>
        </row>
        <row r="48">
          <cell r="D48">
            <v>8749</v>
          </cell>
        </row>
        <row r="50">
          <cell r="D50">
            <v>28960</v>
          </cell>
        </row>
        <row r="51">
          <cell r="D51">
            <v>25053</v>
          </cell>
        </row>
        <row r="52">
          <cell r="D52">
            <v>225</v>
          </cell>
        </row>
        <row r="53">
          <cell r="D53">
            <v>32</v>
          </cell>
        </row>
        <row r="54">
          <cell r="D54">
            <v>3650</v>
          </cell>
        </row>
        <row r="56">
          <cell r="D56">
            <v>30474.92</v>
          </cell>
        </row>
        <row r="57">
          <cell r="D57">
            <v>27116.22</v>
          </cell>
        </row>
        <row r="58">
          <cell r="D58">
            <v>647.63</v>
          </cell>
        </row>
        <row r="59">
          <cell r="D59">
            <v>46.77</v>
          </cell>
        </row>
        <row r="60">
          <cell r="D60">
            <v>2664.3</v>
          </cell>
        </row>
        <row r="62">
          <cell r="D62">
            <v>37472.94</v>
          </cell>
        </row>
        <row r="63">
          <cell r="D63">
            <v>27973.17</v>
          </cell>
        </row>
        <row r="64">
          <cell r="D64">
            <v>307.42</v>
          </cell>
        </row>
        <row r="65">
          <cell r="D65">
            <v>6324.92</v>
          </cell>
        </row>
        <row r="66">
          <cell r="D66">
            <v>2867.43</v>
          </cell>
        </row>
        <row r="68">
          <cell r="D68">
            <v>38710</v>
          </cell>
        </row>
        <row r="69">
          <cell r="D69">
            <v>35703</v>
          </cell>
        </row>
        <row r="70">
          <cell r="D70">
            <v>451</v>
          </cell>
        </row>
        <row r="71">
          <cell r="D71">
            <v>20</v>
          </cell>
        </row>
        <row r="72">
          <cell r="D72">
            <v>2536</v>
          </cell>
        </row>
      </sheetData>
      <sheetData sheetId="2">
        <row r="15">
          <cell r="D15">
            <v>109481.41800000001</v>
          </cell>
        </row>
        <row r="16">
          <cell r="D16">
            <v>69558.62</v>
          </cell>
        </row>
        <row r="17">
          <cell r="D17">
            <v>3564.558</v>
          </cell>
        </row>
        <row r="18">
          <cell r="D18">
            <v>1388.88</v>
          </cell>
        </row>
        <row r="19">
          <cell r="D19">
            <v>8272.24</v>
          </cell>
        </row>
        <row r="20">
          <cell r="D20">
            <v>26697.119999999999</v>
          </cell>
        </row>
        <row r="22">
          <cell r="D22">
            <v>611905.85324527998</v>
          </cell>
        </row>
        <row r="23">
          <cell r="D23">
            <v>495097.39924528002</v>
          </cell>
        </row>
        <row r="24">
          <cell r="D24">
            <v>15277</v>
          </cell>
        </row>
        <row r="25">
          <cell r="D25">
            <v>15670</v>
          </cell>
        </row>
        <row r="26">
          <cell r="D26">
            <v>12637.708000000001</v>
          </cell>
        </row>
        <row r="27">
          <cell r="D27">
            <v>73223.745999999999</v>
          </cell>
        </row>
        <row r="29">
          <cell r="D29">
            <v>14530.29</v>
          </cell>
        </row>
        <row r="30">
          <cell r="D30">
            <v>13439.54</v>
          </cell>
        </row>
        <row r="31">
          <cell r="D31">
            <v>488.68</v>
          </cell>
        </row>
        <row r="32">
          <cell r="D32">
            <v>119</v>
          </cell>
        </row>
        <row r="33">
          <cell r="D33">
            <v>64</v>
          </cell>
        </row>
        <row r="34">
          <cell r="D34">
            <v>419.07</v>
          </cell>
        </row>
        <row r="36">
          <cell r="D36">
            <v>126928.56</v>
          </cell>
        </row>
        <row r="37">
          <cell r="D37">
            <v>112301.71</v>
          </cell>
        </row>
        <row r="38">
          <cell r="D38">
            <v>4320.66</v>
          </cell>
        </row>
        <row r="39">
          <cell r="D39">
            <v>539.96</v>
          </cell>
        </row>
        <row r="40">
          <cell r="D40">
            <v>4.05</v>
          </cell>
        </row>
        <row r="41">
          <cell r="D41">
            <v>9762.18</v>
          </cell>
        </row>
        <row r="43">
          <cell r="D43">
            <v>60771.900999999998</v>
          </cell>
        </row>
        <row r="44">
          <cell r="D44">
            <v>42746.36</v>
          </cell>
        </row>
        <row r="45">
          <cell r="D45">
            <v>1516.5409999999999</v>
          </cell>
        </row>
        <row r="46">
          <cell r="D46">
            <v>4545</v>
          </cell>
        </row>
        <row r="47">
          <cell r="D47">
            <v>5043</v>
          </cell>
        </row>
        <row r="48">
          <cell r="D48">
            <v>6921</v>
          </cell>
        </row>
        <row r="50">
          <cell r="D50">
            <v>26536</v>
          </cell>
        </row>
        <row r="51">
          <cell r="D51">
            <v>23663</v>
          </cell>
        </row>
        <row r="52">
          <cell r="D52">
            <v>161</v>
          </cell>
        </row>
        <row r="53">
          <cell r="D53">
            <v>26</v>
          </cell>
        </row>
        <row r="54">
          <cell r="D54">
            <v>2686</v>
          </cell>
        </row>
        <row r="56">
          <cell r="D56">
            <v>24677.3</v>
          </cell>
        </row>
        <row r="57">
          <cell r="D57">
            <v>22570.71</v>
          </cell>
        </row>
        <row r="58">
          <cell r="D58">
            <v>455.67</v>
          </cell>
        </row>
        <row r="59">
          <cell r="D59">
            <v>9.3000000000000007</v>
          </cell>
        </row>
        <row r="60">
          <cell r="D60">
            <v>1641.62</v>
          </cell>
        </row>
        <row r="62">
          <cell r="D62">
            <v>29682.47</v>
          </cell>
        </row>
        <row r="63">
          <cell r="D63">
            <v>23631.13</v>
          </cell>
        </row>
        <row r="64">
          <cell r="D64">
            <v>239.28</v>
          </cell>
        </row>
        <row r="65">
          <cell r="D65">
            <v>4162.13</v>
          </cell>
        </row>
        <row r="66">
          <cell r="D66">
            <v>1649.93</v>
          </cell>
        </row>
        <row r="68">
          <cell r="D68">
            <v>34288</v>
          </cell>
        </row>
        <row r="69">
          <cell r="D69">
            <v>31421</v>
          </cell>
        </row>
        <row r="70">
          <cell r="D70">
            <v>335</v>
          </cell>
        </row>
        <row r="71">
          <cell r="D71">
            <v>20</v>
          </cell>
        </row>
        <row r="72">
          <cell r="D72">
            <v>2512</v>
          </cell>
        </row>
      </sheetData>
      <sheetData sheetId="3">
        <row r="15">
          <cell r="D15">
            <v>101707.00599999999</v>
          </cell>
        </row>
        <row r="16">
          <cell r="D16">
            <v>66068.28</v>
          </cell>
        </row>
        <row r="17">
          <cell r="D17">
            <v>2476.15</v>
          </cell>
        </row>
        <row r="18">
          <cell r="D18">
            <v>803.68</v>
          </cell>
        </row>
        <row r="19">
          <cell r="D19">
            <v>6680.08</v>
          </cell>
        </row>
        <row r="20">
          <cell r="D20">
            <v>25678.815999999999</v>
          </cell>
        </row>
        <row r="22">
          <cell r="D22">
            <v>602422.04218239</v>
          </cell>
        </row>
        <row r="23">
          <cell r="D23">
            <v>480402.49918238999</v>
          </cell>
        </row>
        <row r="24">
          <cell r="D24">
            <v>17189</v>
          </cell>
        </row>
        <row r="25">
          <cell r="D25">
            <v>13331.8</v>
          </cell>
        </row>
        <row r="26">
          <cell r="D26">
            <v>13367.41</v>
          </cell>
        </row>
        <row r="27">
          <cell r="D27">
            <v>78131.332999999999</v>
          </cell>
        </row>
        <row r="29">
          <cell r="D29">
            <v>15991.78</v>
          </cell>
        </row>
        <row r="30">
          <cell r="D30">
            <v>14820.6</v>
          </cell>
        </row>
        <row r="31">
          <cell r="D31">
            <v>537.41</v>
          </cell>
        </row>
        <row r="32">
          <cell r="D32">
            <v>139</v>
          </cell>
        </row>
        <row r="33">
          <cell r="D33">
            <v>67</v>
          </cell>
        </row>
        <row r="34">
          <cell r="D34">
            <v>427.77</v>
          </cell>
        </row>
        <row r="36">
          <cell r="D36">
            <v>125218.04</v>
          </cell>
        </row>
        <row r="37">
          <cell r="D37">
            <v>111487.97</v>
          </cell>
        </row>
        <row r="38">
          <cell r="D38">
            <v>3948.87</v>
          </cell>
        </row>
        <row r="39">
          <cell r="D39">
            <v>518.98</v>
          </cell>
        </row>
        <row r="40">
          <cell r="D40">
            <v>20</v>
          </cell>
        </row>
        <row r="41">
          <cell r="D41">
            <v>9242.2199999999993</v>
          </cell>
        </row>
        <row r="43">
          <cell r="D43">
            <v>62293.580999999998</v>
          </cell>
        </row>
        <row r="44">
          <cell r="D44">
            <v>46226.27</v>
          </cell>
        </row>
        <row r="45">
          <cell r="D45">
            <v>1648.3109999999999</v>
          </cell>
        </row>
        <row r="46">
          <cell r="D46">
            <v>4022</v>
          </cell>
        </row>
        <row r="47">
          <cell r="D47">
            <v>4235</v>
          </cell>
        </row>
        <row r="48">
          <cell r="D48">
            <v>6162</v>
          </cell>
        </row>
        <row r="50">
          <cell r="D50">
            <v>29259</v>
          </cell>
        </row>
        <row r="51">
          <cell r="D51">
            <v>26476</v>
          </cell>
        </row>
        <row r="52">
          <cell r="D52">
            <v>160</v>
          </cell>
        </row>
        <row r="53">
          <cell r="D53">
            <v>36</v>
          </cell>
        </row>
        <row r="54">
          <cell r="D54">
            <v>2587</v>
          </cell>
        </row>
        <row r="56">
          <cell r="D56">
            <v>29623.48</v>
          </cell>
        </row>
        <row r="57">
          <cell r="D57">
            <v>27844.94</v>
          </cell>
        </row>
        <row r="58">
          <cell r="D58">
            <v>537.54999999999995</v>
          </cell>
        </row>
        <row r="59">
          <cell r="D59">
            <v>12.39</v>
          </cell>
        </row>
        <row r="60">
          <cell r="D60">
            <v>1228.5999999999999</v>
          </cell>
        </row>
        <row r="62">
          <cell r="D62">
            <v>29893.321</v>
          </cell>
        </row>
        <row r="63">
          <cell r="D63">
            <v>23852.47</v>
          </cell>
        </row>
        <row r="64">
          <cell r="D64">
            <v>249.43</v>
          </cell>
        </row>
        <row r="65">
          <cell r="D65">
            <v>3347.21</v>
          </cell>
        </row>
        <row r="66">
          <cell r="D66">
            <v>2444.2109999999998</v>
          </cell>
        </row>
        <row r="68">
          <cell r="D68">
            <v>40684</v>
          </cell>
        </row>
        <row r="69">
          <cell r="D69">
            <v>37717</v>
          </cell>
        </row>
        <row r="70">
          <cell r="D70">
            <v>359</v>
          </cell>
        </row>
        <row r="71">
          <cell r="D71">
            <v>21</v>
          </cell>
        </row>
        <row r="72">
          <cell r="D72">
            <v>2587</v>
          </cell>
        </row>
      </sheetData>
      <sheetData sheetId="4">
        <row r="16">
          <cell r="D16">
            <v>96037.546000000002</v>
          </cell>
        </row>
        <row r="17">
          <cell r="D17">
            <v>64896.959999999999</v>
          </cell>
        </row>
        <row r="18">
          <cell r="D18">
            <v>1776.15</v>
          </cell>
        </row>
        <row r="19">
          <cell r="D19">
            <v>622.45000000000005</v>
          </cell>
        </row>
        <row r="20">
          <cell r="D20">
            <v>5767.64</v>
          </cell>
        </row>
        <row r="21">
          <cell r="D21">
            <v>22974.346000000001</v>
          </cell>
        </row>
        <row r="23">
          <cell r="D23">
            <v>507116.228</v>
          </cell>
        </row>
        <row r="24">
          <cell r="D24">
            <v>409461.38</v>
          </cell>
        </row>
        <row r="25">
          <cell r="D25">
            <v>13880</v>
          </cell>
        </row>
        <row r="26">
          <cell r="D26">
            <v>11109.7</v>
          </cell>
        </row>
        <row r="27">
          <cell r="D27">
            <v>10304.253000000001</v>
          </cell>
        </row>
        <row r="28">
          <cell r="D28">
            <v>62360.894999999997</v>
          </cell>
        </row>
        <row r="30">
          <cell r="D30">
            <v>15385.62</v>
          </cell>
        </row>
        <row r="31">
          <cell r="D31">
            <v>14396.04</v>
          </cell>
        </row>
        <row r="32">
          <cell r="D32">
            <v>414.55</v>
          </cell>
        </row>
        <row r="33">
          <cell r="D33">
            <v>121</v>
          </cell>
        </row>
        <row r="34">
          <cell r="D34">
            <v>59</v>
          </cell>
        </row>
        <row r="35">
          <cell r="D35">
            <v>395.03</v>
          </cell>
        </row>
        <row r="37">
          <cell r="D37">
            <v>118945.97</v>
          </cell>
        </row>
        <row r="38">
          <cell r="D38">
            <v>105908.32</v>
          </cell>
        </row>
        <row r="39">
          <cell r="D39">
            <v>3395.99</v>
          </cell>
        </row>
        <row r="40">
          <cell r="D40">
            <v>561.84</v>
          </cell>
        </row>
        <row r="41">
          <cell r="D41">
            <v>44.24</v>
          </cell>
        </row>
        <row r="42">
          <cell r="D42">
            <v>9035.58</v>
          </cell>
        </row>
        <row r="44">
          <cell r="D44">
            <v>49848.543122299998</v>
          </cell>
        </row>
        <row r="45">
          <cell r="D45">
            <v>38306.087122299999</v>
          </cell>
        </row>
        <row r="46">
          <cell r="D46">
            <v>950.45600000000002</v>
          </cell>
        </row>
        <row r="47">
          <cell r="D47">
            <v>2548</v>
          </cell>
        </row>
        <row r="48">
          <cell r="D48">
            <v>2871</v>
          </cell>
        </row>
        <row r="49">
          <cell r="D49">
            <v>5173</v>
          </cell>
        </row>
        <row r="51">
          <cell r="D51">
            <v>27312</v>
          </cell>
        </row>
        <row r="52">
          <cell r="D52">
            <v>24690</v>
          </cell>
        </row>
        <row r="53">
          <cell r="D53">
            <v>130</v>
          </cell>
        </row>
        <row r="54">
          <cell r="D54">
            <v>35</v>
          </cell>
        </row>
        <row r="55">
          <cell r="D55">
            <v>2457</v>
          </cell>
        </row>
        <row r="57">
          <cell r="D57">
            <v>27451.78</v>
          </cell>
        </row>
        <row r="58">
          <cell r="D58">
            <v>25989.43</v>
          </cell>
        </row>
        <row r="59">
          <cell r="D59">
            <v>500.13</v>
          </cell>
        </row>
        <row r="60">
          <cell r="D60">
            <v>10.08</v>
          </cell>
        </row>
        <row r="61">
          <cell r="D61">
            <v>952.14</v>
          </cell>
        </row>
        <row r="63">
          <cell r="D63">
            <v>26824.29</v>
          </cell>
        </row>
        <row r="64">
          <cell r="D64">
            <v>22884.42</v>
          </cell>
        </row>
        <row r="65">
          <cell r="D65">
            <v>239.21</v>
          </cell>
        </row>
        <row r="66">
          <cell r="D66">
            <v>1981.32</v>
          </cell>
        </row>
        <row r="67">
          <cell r="D67">
            <v>1719.34</v>
          </cell>
        </row>
        <row r="69">
          <cell r="D69">
            <v>32736</v>
          </cell>
        </row>
        <row r="70">
          <cell r="D70">
            <v>29775</v>
          </cell>
        </row>
        <row r="71">
          <cell r="D71">
            <v>391</v>
          </cell>
        </row>
        <row r="72">
          <cell r="D72">
            <v>25</v>
          </cell>
        </row>
        <row r="73">
          <cell r="D73">
            <v>2545</v>
          </cell>
        </row>
      </sheetData>
      <sheetData sheetId="5">
        <row r="13">
          <cell r="D13">
            <v>96465.971999999994</v>
          </cell>
        </row>
        <row r="14">
          <cell r="D14">
            <v>66255.98</v>
          </cell>
        </row>
        <row r="15">
          <cell r="D15">
            <v>1817.33</v>
          </cell>
        </row>
        <row r="16">
          <cell r="D16">
            <v>1634.04</v>
          </cell>
        </row>
        <row r="17">
          <cell r="D17">
            <v>4456.46</v>
          </cell>
        </row>
        <row r="18">
          <cell r="D18">
            <v>22302.162</v>
          </cell>
        </row>
        <row r="20">
          <cell r="D20">
            <v>515165.44563550001</v>
          </cell>
        </row>
        <row r="21">
          <cell r="D21">
            <v>417958.83163550001</v>
          </cell>
        </row>
        <row r="22">
          <cell r="D22">
            <v>14923</v>
          </cell>
        </row>
        <row r="23">
          <cell r="D23">
            <v>13130.6</v>
          </cell>
        </row>
        <row r="24">
          <cell r="D24">
            <v>12506.031999999999</v>
          </cell>
        </row>
        <row r="25">
          <cell r="D25">
            <v>56646.982000000004</v>
          </cell>
        </row>
        <row r="27">
          <cell r="D27">
            <v>17120.669999999998</v>
          </cell>
        </row>
        <row r="28">
          <cell r="D28">
            <v>16285.63</v>
          </cell>
        </row>
        <row r="29">
          <cell r="D29">
            <v>217.72</v>
          </cell>
        </row>
        <row r="30">
          <cell r="D30">
            <v>150</v>
          </cell>
        </row>
        <row r="31">
          <cell r="D31">
            <v>61</v>
          </cell>
        </row>
        <row r="32">
          <cell r="D32">
            <v>406.32</v>
          </cell>
        </row>
        <row r="34">
          <cell r="D34">
            <v>122763.35</v>
          </cell>
        </row>
        <row r="35">
          <cell r="D35">
            <v>109011</v>
          </cell>
        </row>
        <row r="36">
          <cell r="D36">
            <v>3564.92</v>
          </cell>
        </row>
        <row r="37">
          <cell r="D37">
            <v>611.49</v>
          </cell>
        </row>
        <row r="38">
          <cell r="D38">
            <v>60.02</v>
          </cell>
        </row>
        <row r="39">
          <cell r="D39">
            <v>9515.92</v>
          </cell>
        </row>
        <row r="41">
          <cell r="D41">
            <v>56690.19</v>
          </cell>
        </row>
        <row r="42">
          <cell r="D42">
            <v>46133.19</v>
          </cell>
        </row>
        <row r="43">
          <cell r="D43">
            <v>861</v>
          </cell>
        </row>
        <row r="44">
          <cell r="D44">
            <v>1776</v>
          </cell>
        </row>
        <row r="45">
          <cell r="D45">
            <v>2661</v>
          </cell>
        </row>
        <row r="46">
          <cell r="D46">
            <v>5259</v>
          </cell>
        </row>
        <row r="48">
          <cell r="D48">
            <v>32256</v>
          </cell>
        </row>
        <row r="49">
          <cell r="D49">
            <v>29715</v>
          </cell>
        </row>
        <row r="50">
          <cell r="D50">
            <v>169</v>
          </cell>
        </row>
        <row r="51">
          <cell r="D51">
            <v>34</v>
          </cell>
        </row>
        <row r="52">
          <cell r="D52">
            <v>2338</v>
          </cell>
        </row>
        <row r="54">
          <cell r="D54">
            <v>32473.91</v>
          </cell>
        </row>
        <row r="55">
          <cell r="D55">
            <v>31444.02</v>
          </cell>
        </row>
        <row r="56">
          <cell r="D56">
            <v>377.79</v>
          </cell>
        </row>
        <row r="57">
          <cell r="D57">
            <v>11.74</v>
          </cell>
        </row>
        <row r="58">
          <cell r="D58">
            <v>640.36</v>
          </cell>
        </row>
        <row r="60">
          <cell r="D60">
            <v>26316.93</v>
          </cell>
        </row>
        <row r="61">
          <cell r="D61">
            <v>23178.48</v>
          </cell>
        </row>
        <row r="62">
          <cell r="D62">
            <v>310.3</v>
          </cell>
        </row>
        <row r="63">
          <cell r="D63">
            <v>1238.3900000000001</v>
          </cell>
        </row>
        <row r="64">
          <cell r="D64">
            <v>1589.76</v>
          </cell>
        </row>
        <row r="66">
          <cell r="D66">
            <v>41652</v>
          </cell>
        </row>
        <row r="67">
          <cell r="D67">
            <v>38800</v>
          </cell>
        </row>
        <row r="68">
          <cell r="D68">
            <v>227</v>
          </cell>
        </row>
        <row r="69">
          <cell r="D69">
            <v>108</v>
          </cell>
        </row>
        <row r="70">
          <cell r="D70">
            <v>2517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N124"/>
  <sheetViews>
    <sheetView tabSelected="1" zoomScaleNormal="100" workbookViewId="0">
      <pane xSplit="1" ySplit="7" topLeftCell="B8" activePane="bottomRight" state="frozen"/>
      <selection activeCell="C42" sqref="C42"/>
      <selection pane="topRight" activeCell="C42" sqref="C42"/>
      <selection pane="bottomLeft" activeCell="C42" sqref="C42"/>
      <selection pane="bottomRight" activeCell="F13" sqref="F13"/>
    </sheetView>
  </sheetViews>
  <sheetFormatPr defaultRowHeight="11.25"/>
  <cols>
    <col min="1" max="1" width="17.85546875" style="1" customWidth="1"/>
    <col min="2" max="2" width="11.28515625" style="1" customWidth="1"/>
    <col min="3" max="3" width="12.28515625" style="1" customWidth="1"/>
    <col min="4" max="4" width="11.7109375" style="1" customWidth="1"/>
    <col min="5" max="5" width="12.140625" style="1" customWidth="1"/>
    <col min="6" max="6" width="11.28515625" style="1" customWidth="1"/>
    <col min="7" max="7" width="11.42578125" style="1" customWidth="1"/>
    <col min="8" max="8" width="10.85546875" style="1" customWidth="1"/>
    <col min="9" max="9" width="10.140625" style="1" customWidth="1"/>
    <col min="10" max="10" width="10.42578125" style="1" customWidth="1"/>
    <col min="11" max="11" width="10.7109375" style="1" customWidth="1"/>
    <col min="12" max="12" width="11.7109375" style="1" customWidth="1"/>
    <col min="13" max="13" width="11.85546875" style="1" customWidth="1"/>
    <col min="14" max="14" width="12.85546875" style="1" customWidth="1"/>
    <col min="15" max="16384" width="9.140625" style="1"/>
  </cols>
  <sheetData>
    <row r="2" spans="1:14" ht="12.75" customHeight="1">
      <c r="A2" s="35" t="s">
        <v>0</v>
      </c>
      <c r="B2" s="35"/>
      <c r="C2" s="35"/>
      <c r="D2" s="35"/>
      <c r="E2" s="35"/>
      <c r="F2" s="35"/>
      <c r="G2" s="35"/>
    </row>
    <row r="5" spans="1:14" s="3" customFormat="1" ht="30.75" customHeight="1">
      <c r="A5" s="36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36</v>
      </c>
      <c r="I5" s="2" t="s">
        <v>37</v>
      </c>
      <c r="J5" s="2" t="s">
        <v>38</v>
      </c>
      <c r="K5" s="2" t="s">
        <v>39</v>
      </c>
      <c r="L5" s="2" t="s">
        <v>40</v>
      </c>
      <c r="M5" s="2" t="s">
        <v>41</v>
      </c>
      <c r="N5" s="2" t="s">
        <v>42</v>
      </c>
    </row>
    <row r="6" spans="1:14" ht="22.5">
      <c r="A6" s="37"/>
      <c r="B6" s="4" t="s">
        <v>8</v>
      </c>
      <c r="C6" s="4" t="s">
        <v>8</v>
      </c>
      <c r="D6" s="4" t="s">
        <v>8</v>
      </c>
      <c r="E6" s="4" t="s">
        <v>8</v>
      </c>
      <c r="F6" s="4" t="s">
        <v>8</v>
      </c>
      <c r="G6" s="4" t="s">
        <v>8</v>
      </c>
      <c r="H6" s="4" t="s">
        <v>8</v>
      </c>
      <c r="I6" s="4" t="s">
        <v>8</v>
      </c>
      <c r="J6" s="4" t="s">
        <v>8</v>
      </c>
      <c r="K6" s="4" t="s">
        <v>8</v>
      </c>
      <c r="L6" s="4" t="s">
        <v>8</v>
      </c>
      <c r="M6" s="4" t="s">
        <v>8</v>
      </c>
      <c r="N6" s="4" t="s">
        <v>8</v>
      </c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6" t="s">
        <v>9</v>
      </c>
      <c r="B8" s="7"/>
      <c r="C8" s="7"/>
      <c r="D8" s="7"/>
      <c r="E8" s="7"/>
      <c r="F8" s="8"/>
      <c r="G8" s="8"/>
      <c r="H8" s="8"/>
      <c r="I8" s="8"/>
      <c r="J8" s="8"/>
      <c r="K8" s="8"/>
      <c r="L8" s="8"/>
      <c r="M8" s="8"/>
      <c r="N8" s="8"/>
    </row>
    <row r="9" spans="1:14">
      <c r="A9" s="9" t="s">
        <v>10</v>
      </c>
      <c r="B9" s="10">
        <f>[1]январь!D30</f>
        <v>19477.47</v>
      </c>
      <c r="C9" s="10">
        <f>[1]февраль!D30</f>
        <v>14610.49</v>
      </c>
      <c r="D9" s="10">
        <f>[1]март!D30</f>
        <v>13439.54</v>
      </c>
      <c r="E9" s="10">
        <f>[1]апрель!D30</f>
        <v>14820.6</v>
      </c>
      <c r="F9" s="10">
        <f>[1]май!D31</f>
        <v>14396.04</v>
      </c>
      <c r="G9" s="10">
        <f>[1]июнь!D28</f>
        <v>16285.63</v>
      </c>
      <c r="H9" s="10">
        <v>18877.73</v>
      </c>
      <c r="I9" s="10">
        <v>18074.400000000001</v>
      </c>
      <c r="J9" s="10">
        <v>18074.400000000001</v>
      </c>
      <c r="K9" s="10">
        <v>15681.01</v>
      </c>
      <c r="L9" s="10">
        <v>13721.91</v>
      </c>
      <c r="M9" s="10">
        <v>13250.31</v>
      </c>
      <c r="N9" s="10">
        <v>190709.53</v>
      </c>
    </row>
    <row r="10" spans="1:14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v>0</v>
      </c>
    </row>
    <row r="11" spans="1:14" s="3" customFormat="1">
      <c r="A11" s="11" t="s">
        <v>12</v>
      </c>
      <c r="B11" s="12">
        <f t="shared" ref="B11" si="0">B9+B10</f>
        <v>19477.47</v>
      </c>
      <c r="C11" s="12">
        <f>C9+C10</f>
        <v>14610.49</v>
      </c>
      <c r="D11" s="12">
        <f>D9+D10</f>
        <v>13439.54</v>
      </c>
      <c r="E11" s="12">
        <f>E9+E10</f>
        <v>14820.6</v>
      </c>
      <c r="F11" s="12">
        <f>F9+F10</f>
        <v>14396.04</v>
      </c>
      <c r="G11" s="12">
        <f>G9+G10</f>
        <v>16285.63</v>
      </c>
      <c r="H11" s="12">
        <v>18877.73</v>
      </c>
      <c r="I11" s="12">
        <v>18074.400000000001</v>
      </c>
      <c r="J11" s="12">
        <v>18074.400000000001</v>
      </c>
      <c r="K11" s="12">
        <v>15681.01</v>
      </c>
      <c r="L11" s="12">
        <v>13721.91</v>
      </c>
      <c r="M11" s="12">
        <v>13250.31</v>
      </c>
      <c r="N11" s="12">
        <v>190709.53</v>
      </c>
    </row>
    <row r="12" spans="1:14">
      <c r="A12" s="13" t="s">
        <v>13</v>
      </c>
      <c r="B12" s="14">
        <f>[1]январь!D34</f>
        <v>593.4</v>
      </c>
      <c r="C12" s="14">
        <f>[1]февраль!D34</f>
        <v>505.5</v>
      </c>
      <c r="D12" s="14">
        <f>[1]март!D34</f>
        <v>419.07</v>
      </c>
      <c r="E12" s="14">
        <f>[1]апрель!D34</f>
        <v>427.77</v>
      </c>
      <c r="F12" s="14">
        <f>[1]май!D35</f>
        <v>395.03</v>
      </c>
      <c r="G12" s="14">
        <f>[1]июнь!D32</f>
        <v>406.32</v>
      </c>
      <c r="H12" s="14">
        <v>347.77</v>
      </c>
      <c r="I12" s="14">
        <v>403.46</v>
      </c>
      <c r="J12" s="14">
        <v>412</v>
      </c>
      <c r="K12" s="14">
        <v>454.63</v>
      </c>
      <c r="L12" s="14">
        <v>416.54</v>
      </c>
      <c r="M12" s="14">
        <v>396.25</v>
      </c>
      <c r="N12" s="14">
        <v>5177.74</v>
      </c>
    </row>
    <row r="13" spans="1:14">
      <c r="A13" s="13" t="s">
        <v>14</v>
      </c>
      <c r="B13" s="14">
        <f>[1]январь!D32</f>
        <v>194</v>
      </c>
      <c r="C13" s="14">
        <f>[1]февраль!D32</f>
        <v>133</v>
      </c>
      <c r="D13" s="14">
        <f>[1]март!D32</f>
        <v>119</v>
      </c>
      <c r="E13" s="14">
        <f>[1]апрель!D32</f>
        <v>139</v>
      </c>
      <c r="F13" s="14">
        <f>[1]май!D33</f>
        <v>121</v>
      </c>
      <c r="G13" s="14">
        <f>[1]июнь!D30</f>
        <v>150</v>
      </c>
      <c r="H13" s="14">
        <v>101</v>
      </c>
      <c r="I13" s="14">
        <v>183</v>
      </c>
      <c r="J13" s="14">
        <v>185</v>
      </c>
      <c r="K13" s="14">
        <v>369</v>
      </c>
      <c r="L13" s="14">
        <v>348</v>
      </c>
      <c r="M13" s="14">
        <v>348</v>
      </c>
      <c r="N13" s="14">
        <v>2390</v>
      </c>
    </row>
    <row r="14" spans="1:14">
      <c r="A14" s="13" t="s">
        <v>15</v>
      </c>
      <c r="B14" s="14">
        <f>[1]январь!D31</f>
        <v>714.41</v>
      </c>
      <c r="C14" s="14">
        <f>[1]февраль!D31</f>
        <v>596.86</v>
      </c>
      <c r="D14" s="14">
        <f>[1]март!D31</f>
        <v>488.68</v>
      </c>
      <c r="E14" s="14">
        <f>[1]апрель!D31</f>
        <v>537.41</v>
      </c>
      <c r="F14" s="14">
        <f>[1]май!D32</f>
        <v>414.55</v>
      </c>
      <c r="G14" s="14">
        <f>[1]июнь!D29</f>
        <v>217.72</v>
      </c>
      <c r="H14" s="14">
        <v>144.29</v>
      </c>
      <c r="I14" s="14">
        <v>149.25</v>
      </c>
      <c r="J14" s="14">
        <v>276</v>
      </c>
      <c r="K14" s="14">
        <v>494.72</v>
      </c>
      <c r="L14" s="14">
        <v>541.54</v>
      </c>
      <c r="M14" s="14">
        <v>555.57000000000005</v>
      </c>
      <c r="N14" s="14">
        <v>5131</v>
      </c>
    </row>
    <row r="15" spans="1:14">
      <c r="A15" s="13" t="s">
        <v>16</v>
      </c>
      <c r="B15" s="14">
        <f>[1]январь!D33</f>
        <v>96</v>
      </c>
      <c r="C15" s="14">
        <f>[1]февраль!D33</f>
        <v>73</v>
      </c>
      <c r="D15" s="14">
        <f>[1]март!D33</f>
        <v>64</v>
      </c>
      <c r="E15" s="14">
        <f>[1]апрель!D33</f>
        <v>67</v>
      </c>
      <c r="F15" s="14">
        <f>[1]май!D34</f>
        <v>59</v>
      </c>
      <c r="G15" s="14">
        <f>[1]июнь!D31</f>
        <v>61</v>
      </c>
      <c r="H15" s="14">
        <v>54</v>
      </c>
      <c r="I15" s="14">
        <v>57</v>
      </c>
      <c r="J15" s="14">
        <v>57</v>
      </c>
      <c r="K15" s="14">
        <v>70</v>
      </c>
      <c r="L15" s="14">
        <v>73</v>
      </c>
      <c r="M15" s="14">
        <v>73</v>
      </c>
      <c r="N15" s="14">
        <v>804</v>
      </c>
    </row>
    <row r="16" spans="1:14">
      <c r="A16" s="15" t="s">
        <v>17</v>
      </c>
      <c r="B16" s="16">
        <f t="shared" ref="B16:D16" si="1">B11+B12+B13+B14+B15</f>
        <v>21075.280000000002</v>
      </c>
      <c r="C16" s="16">
        <f t="shared" si="1"/>
        <v>15918.85</v>
      </c>
      <c r="D16" s="16">
        <f t="shared" si="1"/>
        <v>14530.29</v>
      </c>
      <c r="E16" s="16">
        <f>E11+E12+E13+E14+E15</f>
        <v>15991.78</v>
      </c>
      <c r="F16" s="16">
        <f>F11+F12+F13+F14+F15</f>
        <v>15385.62</v>
      </c>
      <c r="G16" s="16">
        <f>G11+G12+G13+G14+G15</f>
        <v>17120.670000000002</v>
      </c>
      <c r="H16" s="16">
        <v>19524.79</v>
      </c>
      <c r="I16" s="16">
        <v>18867.11</v>
      </c>
      <c r="J16" s="16">
        <v>19004.400000000001</v>
      </c>
      <c r="K16" s="16">
        <v>17069.36</v>
      </c>
      <c r="L16" s="16">
        <v>15100.990000000002</v>
      </c>
      <c r="M16" s="16">
        <v>14623.13</v>
      </c>
      <c r="N16" s="16">
        <v>204212.27000000002</v>
      </c>
    </row>
    <row r="17" spans="1:14">
      <c r="A17" s="6" t="s">
        <v>18</v>
      </c>
      <c r="B17" s="17">
        <f>B16-[1]январь!D29</f>
        <v>0</v>
      </c>
      <c r="C17" s="17">
        <f>C16-[1]февраль!D29</f>
        <v>0</v>
      </c>
      <c r="D17" s="17">
        <f>D16-[1]март!D29</f>
        <v>0</v>
      </c>
      <c r="E17" s="17">
        <f>E16-[1]апрель!D29</f>
        <v>0</v>
      </c>
      <c r="F17" s="17">
        <f>F16-[1]май!D30</f>
        <v>0</v>
      </c>
      <c r="G17" s="17">
        <f>G16-[1]июнь!D27</f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/>
    </row>
    <row r="18" spans="1:14">
      <c r="A18" s="9" t="s">
        <v>10</v>
      </c>
      <c r="B18" s="10">
        <f>[1]январь!D37</f>
        <v>139274.48000000001</v>
      </c>
      <c r="C18" s="10">
        <f>[1]февраль!D37</f>
        <v>141832.4</v>
      </c>
      <c r="D18" s="10">
        <f>[1]март!D37</f>
        <v>112301.71</v>
      </c>
      <c r="E18" s="10">
        <f>[1]апрель!D37</f>
        <v>111487.97</v>
      </c>
      <c r="F18" s="10">
        <f>[1]май!D38</f>
        <v>105908.32</v>
      </c>
      <c r="G18" s="10">
        <f>[1]июнь!D35</f>
        <v>109011</v>
      </c>
      <c r="H18" s="10">
        <v>106779.22</v>
      </c>
      <c r="I18" s="10">
        <v>112285.03</v>
      </c>
      <c r="J18" s="10">
        <v>117542.43</v>
      </c>
      <c r="K18" s="10">
        <v>104369.94</v>
      </c>
      <c r="L18" s="10">
        <v>119641.94</v>
      </c>
      <c r="M18" s="10">
        <v>120679.06</v>
      </c>
      <c r="N18" s="10">
        <v>1401113.5</v>
      </c>
    </row>
    <row r="19" spans="1:14">
      <c r="A19" s="9" t="s">
        <v>11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v>0</v>
      </c>
    </row>
    <row r="20" spans="1:14">
      <c r="A20" s="11" t="s">
        <v>12</v>
      </c>
      <c r="B20" s="12">
        <f t="shared" ref="B20" si="2">B18+B19</f>
        <v>139274.48000000001</v>
      </c>
      <c r="C20" s="12">
        <f>C18+C19</f>
        <v>141832.4</v>
      </c>
      <c r="D20" s="12">
        <f>D18+D19</f>
        <v>112301.71</v>
      </c>
      <c r="E20" s="12">
        <f>E18+E19</f>
        <v>111487.97</v>
      </c>
      <c r="F20" s="12">
        <f>F18+F19</f>
        <v>105908.32</v>
      </c>
      <c r="G20" s="12">
        <f>G18+G19</f>
        <v>109011</v>
      </c>
      <c r="H20" s="12">
        <v>106779.22</v>
      </c>
      <c r="I20" s="12">
        <v>112285.03</v>
      </c>
      <c r="J20" s="12">
        <v>117542.43</v>
      </c>
      <c r="K20" s="12">
        <v>104369.94</v>
      </c>
      <c r="L20" s="12">
        <v>119641.94</v>
      </c>
      <c r="M20" s="12">
        <v>120679.06</v>
      </c>
      <c r="N20" s="12">
        <v>1401113.5</v>
      </c>
    </row>
    <row r="21" spans="1:14">
      <c r="A21" s="13" t="s">
        <v>13</v>
      </c>
      <c r="B21" s="14">
        <f>[1]январь!D41</f>
        <v>10772.09</v>
      </c>
      <c r="C21" s="14">
        <f>[1]февраль!D41</f>
        <v>11290.95</v>
      </c>
      <c r="D21" s="14">
        <f>[1]март!D41</f>
        <v>9762.18</v>
      </c>
      <c r="E21" s="14">
        <f>[1]апрель!D41</f>
        <v>9242.2199999999993</v>
      </c>
      <c r="F21" s="14">
        <f>[1]май!D42</f>
        <v>9035.58</v>
      </c>
      <c r="G21" s="14">
        <f>[1]июнь!D39</f>
        <v>9515.92</v>
      </c>
      <c r="H21" s="14">
        <v>9698.2800000000007</v>
      </c>
      <c r="I21" s="14">
        <v>10014.74</v>
      </c>
      <c r="J21" s="14">
        <v>10156.25</v>
      </c>
      <c r="K21" s="14">
        <v>9035.5499999999993</v>
      </c>
      <c r="L21" s="14">
        <v>8975.2900000000009</v>
      </c>
      <c r="M21" s="14">
        <v>9436.43</v>
      </c>
      <c r="N21" s="14">
        <v>116935.48000000001</v>
      </c>
    </row>
    <row r="22" spans="1:14">
      <c r="A22" s="13" t="s">
        <v>14</v>
      </c>
      <c r="B22" s="14">
        <f>[1]январь!D39</f>
        <v>768.99</v>
      </c>
      <c r="C22" s="14">
        <f>[1]февраль!D39</f>
        <v>605.59</v>
      </c>
      <c r="D22" s="14">
        <f>[1]март!D39</f>
        <v>539.96</v>
      </c>
      <c r="E22" s="14">
        <f>[1]апрель!D39</f>
        <v>518.98</v>
      </c>
      <c r="F22" s="14">
        <f>[1]май!D40</f>
        <v>561.84</v>
      </c>
      <c r="G22" s="14">
        <f>[1]июнь!D37</f>
        <v>611.49</v>
      </c>
      <c r="H22" s="14">
        <v>458.11</v>
      </c>
      <c r="I22" s="14">
        <v>608.30999999999995</v>
      </c>
      <c r="J22" s="14">
        <v>548.62</v>
      </c>
      <c r="K22" s="14">
        <v>529.08000000000004</v>
      </c>
      <c r="L22" s="14">
        <v>562.4</v>
      </c>
      <c r="M22" s="14">
        <v>552.04999999999995</v>
      </c>
      <c r="N22" s="14">
        <v>6865.42</v>
      </c>
    </row>
    <row r="23" spans="1:14">
      <c r="A23" s="13" t="s">
        <v>15</v>
      </c>
      <c r="B23" s="14">
        <f>[1]январь!D38</f>
        <v>5737.68</v>
      </c>
      <c r="C23" s="14">
        <f>[1]февраль!D38</f>
        <v>5037.6899999999996</v>
      </c>
      <c r="D23" s="14">
        <f>[1]март!D38</f>
        <v>4320.66</v>
      </c>
      <c r="E23" s="14">
        <f>[1]апрель!D38</f>
        <v>3948.87</v>
      </c>
      <c r="F23" s="14">
        <f>[1]май!D39</f>
        <v>3395.99</v>
      </c>
      <c r="G23" s="14">
        <f>[1]июнь!D36</f>
        <v>3564.92</v>
      </c>
      <c r="H23" s="14">
        <v>1573.76</v>
      </c>
      <c r="I23" s="14">
        <v>2089.2199999999998</v>
      </c>
      <c r="J23" s="14">
        <v>2428.87</v>
      </c>
      <c r="K23" s="14">
        <v>3149.93</v>
      </c>
      <c r="L23" s="14">
        <v>3325.81</v>
      </c>
      <c r="M23" s="14">
        <v>6265.88</v>
      </c>
      <c r="N23" s="14">
        <v>44839.279999999992</v>
      </c>
    </row>
    <row r="24" spans="1:14">
      <c r="A24" s="13" t="s">
        <v>16</v>
      </c>
      <c r="B24" s="14">
        <f>[1]январь!D40</f>
        <v>4</v>
      </c>
      <c r="C24" s="14">
        <f>[1]февраль!D40</f>
        <v>33.76</v>
      </c>
      <c r="D24" s="14">
        <f>[1]март!D40</f>
        <v>4.05</v>
      </c>
      <c r="E24" s="14">
        <f>[1]апрель!D40</f>
        <v>20</v>
      </c>
      <c r="F24" s="14">
        <f>[1]май!D41</f>
        <v>44.24</v>
      </c>
      <c r="G24" s="14">
        <f>[1]июнь!D38</f>
        <v>60.02</v>
      </c>
      <c r="H24" s="14">
        <v>95.04</v>
      </c>
      <c r="I24" s="14">
        <v>6.62</v>
      </c>
      <c r="J24" s="14">
        <v>161.09</v>
      </c>
      <c r="K24" s="14">
        <v>367.15</v>
      </c>
      <c r="L24" s="14">
        <v>171.08</v>
      </c>
      <c r="M24" s="14">
        <v>200</v>
      </c>
      <c r="N24" s="14">
        <v>1167.0500000000002</v>
      </c>
    </row>
    <row r="25" spans="1:14">
      <c r="A25" s="15" t="s">
        <v>19</v>
      </c>
      <c r="B25" s="16">
        <f t="shared" ref="B25" si="3">B20+B21+B22+B23+B24</f>
        <v>156557.24</v>
      </c>
      <c r="C25" s="16">
        <f>C20+C21+C22+C23+C24</f>
        <v>158800.39000000001</v>
      </c>
      <c r="D25" s="16">
        <f>D20+D21+D22+D23+D24</f>
        <v>126928.56000000003</v>
      </c>
      <c r="E25" s="16">
        <f>E20+E21+E22+E23+E24</f>
        <v>125218.04</v>
      </c>
      <c r="F25" s="16">
        <f>F20+F21+F22+F23+F24</f>
        <v>118945.97000000002</v>
      </c>
      <c r="G25" s="16">
        <f>G20+G21+G22+G23+G24</f>
        <v>122763.35</v>
      </c>
      <c r="H25" s="16">
        <v>118604.40999999999</v>
      </c>
      <c r="I25" s="16">
        <v>125003.92</v>
      </c>
      <c r="J25" s="16">
        <v>130837.25999999998</v>
      </c>
      <c r="K25" s="16">
        <v>117451.65</v>
      </c>
      <c r="L25" s="16">
        <v>132676.51999999999</v>
      </c>
      <c r="M25" s="16">
        <v>137133.41999999998</v>
      </c>
      <c r="N25" s="16">
        <v>1570920.73</v>
      </c>
    </row>
    <row r="26" spans="1:14">
      <c r="A26" s="6" t="s">
        <v>20</v>
      </c>
      <c r="B26" s="17">
        <f>B25-[1]январь!D36</f>
        <v>0</v>
      </c>
      <c r="C26" s="17">
        <f>C25-[1]февраль!D36</f>
        <v>0</v>
      </c>
      <c r="D26" s="17">
        <f>D25-[1]март!D36</f>
        <v>0</v>
      </c>
      <c r="E26" s="17">
        <f>E25-[1]апрель!D36</f>
        <v>0</v>
      </c>
      <c r="F26" s="17">
        <f>F25-[1]май!D37</f>
        <v>0</v>
      </c>
      <c r="G26" s="17">
        <f>G25-[1]июнь!D34</f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/>
    </row>
    <row r="27" spans="1:14">
      <c r="A27" s="9" t="s">
        <v>10</v>
      </c>
      <c r="B27" s="10">
        <f>[1]январь!D63</f>
        <v>29513.7</v>
      </c>
      <c r="C27" s="10">
        <f>[1]февраль!D63</f>
        <v>27973.17</v>
      </c>
      <c r="D27" s="10">
        <f>[1]март!D63</f>
        <v>23631.13</v>
      </c>
      <c r="E27" s="10">
        <f>[1]апрель!D63</f>
        <v>23852.47</v>
      </c>
      <c r="F27" s="10">
        <f>[1]май!D64</f>
        <v>22884.42</v>
      </c>
      <c r="G27" s="10">
        <f>[1]июнь!D61</f>
        <v>23178.48</v>
      </c>
      <c r="H27" s="10">
        <v>25218.98</v>
      </c>
      <c r="I27" s="10">
        <v>24860.23</v>
      </c>
      <c r="J27" s="10">
        <v>31001.19</v>
      </c>
      <c r="K27" s="10">
        <v>25022.400000000001</v>
      </c>
      <c r="L27" s="10">
        <v>28481.51</v>
      </c>
      <c r="M27" s="10">
        <v>26067.09</v>
      </c>
      <c r="N27" s="10">
        <v>311684.77</v>
      </c>
    </row>
    <row r="28" spans="1:14">
      <c r="A28" s="9" t="s">
        <v>11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v>0</v>
      </c>
    </row>
    <row r="29" spans="1:14">
      <c r="A29" s="11" t="s">
        <v>12</v>
      </c>
      <c r="B29" s="12">
        <f t="shared" ref="B29" si="4">B27+B28</f>
        <v>29513.7</v>
      </c>
      <c r="C29" s="12">
        <f>C27+C28</f>
        <v>27973.17</v>
      </c>
      <c r="D29" s="12">
        <f>D27+D28</f>
        <v>23631.13</v>
      </c>
      <c r="E29" s="12">
        <f>E27+E28</f>
        <v>23852.47</v>
      </c>
      <c r="F29" s="12">
        <f>F27+F28</f>
        <v>22884.42</v>
      </c>
      <c r="G29" s="12">
        <f>G27+G28</f>
        <v>23178.48</v>
      </c>
      <c r="H29" s="12">
        <v>25218.98</v>
      </c>
      <c r="I29" s="12">
        <v>24860.23</v>
      </c>
      <c r="J29" s="12">
        <v>31001.19</v>
      </c>
      <c r="K29" s="12">
        <v>25022.400000000001</v>
      </c>
      <c r="L29" s="12">
        <v>28481.51</v>
      </c>
      <c r="M29" s="12">
        <v>26067.09</v>
      </c>
      <c r="N29" s="12">
        <v>311684.77</v>
      </c>
    </row>
    <row r="30" spans="1:14">
      <c r="A30" s="13" t="s">
        <v>13</v>
      </c>
      <c r="B30" s="14">
        <f>[1]январь!D66</f>
        <v>2288.6</v>
      </c>
      <c r="C30" s="14">
        <f>[1]февраль!D66</f>
        <v>2867.43</v>
      </c>
      <c r="D30" s="14">
        <f>[1]март!D66</f>
        <v>1649.93</v>
      </c>
      <c r="E30" s="14">
        <f>[1]апрель!D66</f>
        <v>2444.2109999999998</v>
      </c>
      <c r="F30" s="14">
        <f>[1]май!D67</f>
        <v>1719.34</v>
      </c>
      <c r="G30" s="14">
        <f>[1]июнь!D64</f>
        <v>1589.76</v>
      </c>
      <c r="H30" s="14">
        <v>1543.07</v>
      </c>
      <c r="I30" s="14">
        <v>1735</v>
      </c>
      <c r="J30" s="14">
        <v>1455.92</v>
      </c>
      <c r="K30" s="14">
        <v>1738.83</v>
      </c>
      <c r="L30" s="14">
        <v>2078.19</v>
      </c>
      <c r="M30" s="14">
        <v>2442.69</v>
      </c>
      <c r="N30" s="14">
        <v>23552.970999999998</v>
      </c>
    </row>
    <row r="31" spans="1:14">
      <c r="A31" s="13" t="s">
        <v>14</v>
      </c>
      <c r="B31" s="14">
        <f>[1]январь!D65</f>
        <v>7165.72</v>
      </c>
      <c r="C31" s="14">
        <f>[1]февраль!D65</f>
        <v>6324.92</v>
      </c>
      <c r="D31" s="14">
        <f>[1]март!D65</f>
        <v>4162.13</v>
      </c>
      <c r="E31" s="14">
        <f>[1]апрель!D65</f>
        <v>3347.21</v>
      </c>
      <c r="F31" s="14">
        <f>[1]май!D66</f>
        <v>1981.32</v>
      </c>
      <c r="G31" s="14">
        <f>[1]июнь!D63</f>
        <v>1238.3900000000001</v>
      </c>
      <c r="H31" s="14">
        <v>469.85</v>
      </c>
      <c r="I31" s="14">
        <v>470</v>
      </c>
      <c r="J31" s="14">
        <v>662.64</v>
      </c>
      <c r="K31" s="14">
        <v>1995.78</v>
      </c>
      <c r="L31" s="14">
        <v>3154.28</v>
      </c>
      <c r="M31" s="14">
        <v>3800</v>
      </c>
      <c r="N31" s="14">
        <v>34772.239999999991</v>
      </c>
    </row>
    <row r="32" spans="1:14">
      <c r="A32" s="13" t="s">
        <v>15</v>
      </c>
      <c r="B32" s="14">
        <f>[1]январь!D64</f>
        <v>362.81</v>
      </c>
      <c r="C32" s="14">
        <f>[1]февраль!D64</f>
        <v>307.42</v>
      </c>
      <c r="D32" s="14">
        <f>[1]март!D64</f>
        <v>239.28</v>
      </c>
      <c r="E32" s="14">
        <f>[1]апрель!D64</f>
        <v>249.43</v>
      </c>
      <c r="F32" s="14">
        <f>[1]май!D65</f>
        <v>239.21</v>
      </c>
      <c r="G32" s="14">
        <f>[1]июнь!D62</f>
        <v>310.3</v>
      </c>
      <c r="H32" s="14">
        <v>229.08</v>
      </c>
      <c r="I32" s="14">
        <v>174.6</v>
      </c>
      <c r="J32" s="14">
        <v>312.44</v>
      </c>
      <c r="K32" s="14">
        <v>365.49</v>
      </c>
      <c r="L32" s="14">
        <v>343.49</v>
      </c>
      <c r="M32" s="14">
        <v>414.9</v>
      </c>
      <c r="N32" s="14">
        <v>3548.4500000000003</v>
      </c>
    </row>
    <row r="33" spans="1:14">
      <c r="A33" s="13" t="s">
        <v>16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>
        <v>0</v>
      </c>
    </row>
    <row r="34" spans="1:14">
      <c r="A34" s="15" t="s">
        <v>21</v>
      </c>
      <c r="B34" s="16">
        <f t="shared" ref="B34" si="5">B29+B30+B31+B32+B33</f>
        <v>39330.829999999994</v>
      </c>
      <c r="C34" s="16">
        <f>C29+C30+C31+C32+C33</f>
        <v>37472.939999999995</v>
      </c>
      <c r="D34" s="16">
        <f>D29+D30+D31+D32+D33</f>
        <v>29682.47</v>
      </c>
      <c r="E34" s="16">
        <f>E29+E30+E31+E32+E33</f>
        <v>29893.321</v>
      </c>
      <c r="F34" s="16">
        <f>F29+F30+F31+F32+F33</f>
        <v>26824.289999999997</v>
      </c>
      <c r="G34" s="16">
        <f>G29+G30+G31+G32+G33</f>
        <v>26316.929999999997</v>
      </c>
      <c r="H34" s="16">
        <v>27460.98</v>
      </c>
      <c r="I34" s="16">
        <v>27239.829999999998</v>
      </c>
      <c r="J34" s="16">
        <v>33432.19</v>
      </c>
      <c r="K34" s="16">
        <v>29122.500000000004</v>
      </c>
      <c r="L34" s="16">
        <v>34057.469999999994</v>
      </c>
      <c r="M34" s="16">
        <v>32724.68</v>
      </c>
      <c r="N34" s="16">
        <v>373558.43099999992</v>
      </c>
    </row>
    <row r="35" spans="1:14">
      <c r="A35" s="6" t="s">
        <v>22</v>
      </c>
      <c r="B35" s="17">
        <f>B34-[1]январь!D62</f>
        <v>0</v>
      </c>
      <c r="C35" s="17">
        <f>C34-[1]февраль!D62</f>
        <v>0</v>
      </c>
      <c r="D35" s="17">
        <f>D34-[1]март!D62</f>
        <v>0</v>
      </c>
      <c r="E35" s="17">
        <f>E34-[1]апрель!D62</f>
        <v>0</v>
      </c>
      <c r="F35" s="17">
        <f>F34-[1]май!D63</f>
        <v>0</v>
      </c>
      <c r="G35" s="17">
        <f>G34-[1]июнь!D60</f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/>
    </row>
    <row r="36" spans="1:14">
      <c r="A36" s="9" t="s">
        <v>10</v>
      </c>
      <c r="B36" s="10">
        <f>[1]январь!D44</f>
        <v>55268.14</v>
      </c>
      <c r="C36" s="10">
        <f>[1]февраль!D44</f>
        <v>52638.9</v>
      </c>
      <c r="D36" s="10">
        <f>[1]март!D44</f>
        <v>42746.36</v>
      </c>
      <c r="E36" s="10">
        <f>[1]апрель!D44</f>
        <v>46226.27</v>
      </c>
      <c r="F36" s="10">
        <f>[1]май!D45</f>
        <v>38306.087122299999</v>
      </c>
      <c r="G36" s="10">
        <f>[1]июнь!D42</f>
        <v>46133.19</v>
      </c>
      <c r="H36" s="10">
        <v>48447.38</v>
      </c>
      <c r="I36" s="10">
        <v>50729.26</v>
      </c>
      <c r="J36" s="10">
        <v>55027.38</v>
      </c>
      <c r="K36" s="10">
        <v>44584.1</v>
      </c>
      <c r="L36" s="10">
        <v>45538.3</v>
      </c>
      <c r="M36" s="10">
        <v>47716.51</v>
      </c>
      <c r="N36" s="10">
        <v>573361.87712230009</v>
      </c>
    </row>
    <row r="37" spans="1:14">
      <c r="A37" s="9" t="s">
        <v>11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v>0</v>
      </c>
    </row>
    <row r="38" spans="1:14">
      <c r="A38" s="11" t="s">
        <v>12</v>
      </c>
      <c r="B38" s="12">
        <f t="shared" ref="B38" si="6">B36+B37</f>
        <v>55268.14</v>
      </c>
      <c r="C38" s="12">
        <f>C36+C37</f>
        <v>52638.9</v>
      </c>
      <c r="D38" s="12">
        <f>D36+D37</f>
        <v>42746.36</v>
      </c>
      <c r="E38" s="12">
        <f>E36+E37</f>
        <v>46226.27</v>
      </c>
      <c r="F38" s="12">
        <f>F36+F37</f>
        <v>38306.087122299999</v>
      </c>
      <c r="G38" s="12">
        <f>G36+G37</f>
        <v>46133.19</v>
      </c>
      <c r="H38" s="12">
        <v>48447.38</v>
      </c>
      <c r="I38" s="12">
        <v>50729.26</v>
      </c>
      <c r="J38" s="12">
        <v>55027.38</v>
      </c>
      <c r="K38" s="12">
        <v>44584.1</v>
      </c>
      <c r="L38" s="12">
        <v>45538.3</v>
      </c>
      <c r="M38" s="12">
        <v>47716.51</v>
      </c>
      <c r="N38" s="12">
        <v>573361.87712230009</v>
      </c>
    </row>
    <row r="39" spans="1:14">
      <c r="A39" s="13" t="s">
        <v>13</v>
      </c>
      <c r="B39" s="14">
        <f>[1]январь!D48</f>
        <v>8920</v>
      </c>
      <c r="C39" s="14">
        <f>[1]февраль!D48</f>
        <v>8749</v>
      </c>
      <c r="D39" s="14">
        <f>[1]март!D48</f>
        <v>6921</v>
      </c>
      <c r="E39" s="14">
        <f>[1]апрель!D48</f>
        <v>6162</v>
      </c>
      <c r="F39" s="14">
        <f>[1]май!D49</f>
        <v>5173</v>
      </c>
      <c r="G39" s="14">
        <f>[1]июнь!D46</f>
        <v>5259</v>
      </c>
      <c r="H39" s="14">
        <v>5835</v>
      </c>
      <c r="I39" s="14">
        <v>5548</v>
      </c>
      <c r="J39" s="14">
        <v>5969</v>
      </c>
      <c r="K39" s="14">
        <v>5608</v>
      </c>
      <c r="L39" s="14">
        <v>6572</v>
      </c>
      <c r="M39" s="14">
        <v>8063</v>
      </c>
      <c r="N39" s="14">
        <v>78779</v>
      </c>
    </row>
    <row r="40" spans="1:14">
      <c r="A40" s="13" t="s">
        <v>14</v>
      </c>
      <c r="B40" s="14">
        <f>[1]январь!D46</f>
        <v>8018</v>
      </c>
      <c r="C40" s="14">
        <f>[1]февраль!D46</f>
        <v>6303</v>
      </c>
      <c r="D40" s="14">
        <f>[1]март!D46</f>
        <v>4545</v>
      </c>
      <c r="E40" s="14">
        <f>[1]апрель!D46</f>
        <v>4022</v>
      </c>
      <c r="F40" s="14">
        <f>[1]май!D47</f>
        <v>2548</v>
      </c>
      <c r="G40" s="14">
        <f>[1]июнь!D44</f>
        <v>1776</v>
      </c>
      <c r="H40" s="14">
        <v>1056</v>
      </c>
      <c r="I40" s="14">
        <v>435</v>
      </c>
      <c r="J40" s="14">
        <v>926</v>
      </c>
      <c r="K40" s="14">
        <v>2202</v>
      </c>
      <c r="L40" s="14">
        <v>3817</v>
      </c>
      <c r="M40" s="14">
        <v>4158</v>
      </c>
      <c r="N40" s="14">
        <v>39806</v>
      </c>
    </row>
    <row r="41" spans="1:14">
      <c r="A41" s="13" t="s">
        <v>15</v>
      </c>
      <c r="B41" s="14">
        <f>[1]январь!D45</f>
        <v>3880.1529999999998</v>
      </c>
      <c r="C41" s="14">
        <f>[1]февраль!D45</f>
        <v>171.89400000000001</v>
      </c>
      <c r="D41" s="14">
        <f>[1]март!D45</f>
        <v>1516.5409999999999</v>
      </c>
      <c r="E41" s="14">
        <f>[1]апрель!D45</f>
        <v>1648.3109999999999</v>
      </c>
      <c r="F41" s="14">
        <f>[1]май!D46</f>
        <v>950.45600000000002</v>
      </c>
      <c r="G41" s="14">
        <f>[1]июнь!D43</f>
        <v>861</v>
      </c>
      <c r="H41" s="14">
        <v>253.006</v>
      </c>
      <c r="I41" s="14">
        <v>248</v>
      </c>
      <c r="J41" s="14">
        <v>1001.037</v>
      </c>
      <c r="K41" s="14">
        <v>1224.3879999999999</v>
      </c>
      <c r="L41" s="14">
        <v>1326.8869999999999</v>
      </c>
      <c r="M41" s="14">
        <v>1789.8720000000001</v>
      </c>
      <c r="N41" s="14">
        <v>14871.545</v>
      </c>
    </row>
    <row r="42" spans="1:14">
      <c r="A42" s="13" t="s">
        <v>16</v>
      </c>
      <c r="B42" s="14">
        <f>[1]январь!D47</f>
        <v>4676</v>
      </c>
      <c r="C42" s="14">
        <f>[1]февраль!D47</f>
        <v>5778</v>
      </c>
      <c r="D42" s="14">
        <f>[1]март!D47</f>
        <v>5043</v>
      </c>
      <c r="E42" s="14">
        <f>[1]апрель!D47</f>
        <v>4235</v>
      </c>
      <c r="F42" s="14">
        <f>[1]май!D48</f>
        <v>2871</v>
      </c>
      <c r="G42" s="14">
        <f>[1]июнь!D45</f>
        <v>2661</v>
      </c>
      <c r="H42" s="14">
        <v>2489</v>
      </c>
      <c r="I42" s="14">
        <v>2629</v>
      </c>
      <c r="J42" s="14">
        <v>2583</v>
      </c>
      <c r="K42" s="14">
        <v>3040</v>
      </c>
      <c r="L42" s="14">
        <v>2878</v>
      </c>
      <c r="M42" s="14">
        <v>6300</v>
      </c>
      <c r="N42" s="14">
        <v>45183</v>
      </c>
    </row>
    <row r="43" spans="1:14">
      <c r="A43" s="15" t="s">
        <v>23</v>
      </c>
      <c r="B43" s="16">
        <f t="shared" ref="B43" si="7">B38+B39+B40+B41+B42</f>
        <v>80762.293000000005</v>
      </c>
      <c r="C43" s="16">
        <f>C38+C39+C40+C41+C42</f>
        <v>73640.793999999994</v>
      </c>
      <c r="D43" s="16">
        <f>D38+D39+D40+D41+D42</f>
        <v>60771.900999999998</v>
      </c>
      <c r="E43" s="16">
        <f>E38+E39+E40+E41+E42</f>
        <v>62293.580999999998</v>
      </c>
      <c r="F43" s="16">
        <f>F38+F39+F40+F41+F42</f>
        <v>49848.543122299998</v>
      </c>
      <c r="G43" s="16">
        <f>G38+G39+G40+G41+G42</f>
        <v>56690.19</v>
      </c>
      <c r="H43" s="16">
        <v>58080.385999999999</v>
      </c>
      <c r="I43" s="16">
        <v>59589.26</v>
      </c>
      <c r="J43" s="16">
        <v>65506.416999999994</v>
      </c>
      <c r="K43" s="16">
        <v>56658.487999999998</v>
      </c>
      <c r="L43" s="16">
        <v>60132.187000000005</v>
      </c>
      <c r="M43" s="16">
        <v>68027.382000000012</v>
      </c>
      <c r="N43" s="16">
        <v>752001.42212230002</v>
      </c>
    </row>
    <row r="44" spans="1:14">
      <c r="A44" s="6" t="s">
        <v>24</v>
      </c>
      <c r="B44" s="17">
        <f>B43-[1]январь!D43</f>
        <v>0</v>
      </c>
      <c r="C44" s="17">
        <f>C43-[1]февраль!D43</f>
        <v>0</v>
      </c>
      <c r="D44" s="17">
        <f>D43-[1]март!D43</f>
        <v>0</v>
      </c>
      <c r="E44" s="17">
        <f>E43-[1]апрель!D43</f>
        <v>0</v>
      </c>
      <c r="F44" s="17">
        <f>F43-[1]май!D44</f>
        <v>0</v>
      </c>
      <c r="G44" s="17">
        <f>G43-[1]июнь!D41</f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/>
    </row>
    <row r="45" spans="1:14">
      <c r="A45" s="9" t="s">
        <v>10</v>
      </c>
      <c r="B45" s="10">
        <f>[1]январь!D51</f>
        <v>34435</v>
      </c>
      <c r="C45" s="10">
        <f>[1]февраль!D51</f>
        <v>25053</v>
      </c>
      <c r="D45" s="10">
        <f>[1]март!D51</f>
        <v>23663</v>
      </c>
      <c r="E45" s="10">
        <f>[1]апрель!D51</f>
        <v>26476</v>
      </c>
      <c r="F45" s="10">
        <f>[1]май!D52</f>
        <v>24690</v>
      </c>
      <c r="G45" s="10">
        <f>[1]июнь!D49</f>
        <v>29715</v>
      </c>
      <c r="H45" s="10">
        <v>34447</v>
      </c>
      <c r="I45" s="10">
        <v>36352</v>
      </c>
      <c r="J45" s="10">
        <v>35892</v>
      </c>
      <c r="K45" s="10">
        <v>28379</v>
      </c>
      <c r="L45" s="10">
        <v>25968</v>
      </c>
      <c r="M45" s="10">
        <v>24927</v>
      </c>
      <c r="N45" s="10">
        <v>349997</v>
      </c>
    </row>
    <row r="46" spans="1:14">
      <c r="A46" s="9" t="s">
        <v>11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>
        <v>0</v>
      </c>
    </row>
    <row r="47" spans="1:14">
      <c r="A47" s="11" t="s">
        <v>12</v>
      </c>
      <c r="B47" s="12">
        <f t="shared" ref="B47" si="8">B45+B46</f>
        <v>34435</v>
      </c>
      <c r="C47" s="12">
        <f>C45+C46</f>
        <v>25053</v>
      </c>
      <c r="D47" s="12">
        <f>D45+D46</f>
        <v>23663</v>
      </c>
      <c r="E47" s="12">
        <f>E45+E46</f>
        <v>26476</v>
      </c>
      <c r="F47" s="12">
        <f>F45+F46</f>
        <v>24690</v>
      </c>
      <c r="G47" s="12">
        <f>G45+G46</f>
        <v>29715</v>
      </c>
      <c r="H47" s="12">
        <v>34447</v>
      </c>
      <c r="I47" s="12">
        <v>36352</v>
      </c>
      <c r="J47" s="12">
        <v>35892</v>
      </c>
      <c r="K47" s="12">
        <v>28379</v>
      </c>
      <c r="L47" s="12">
        <v>25968</v>
      </c>
      <c r="M47" s="12">
        <v>24927</v>
      </c>
      <c r="N47" s="12">
        <v>349997</v>
      </c>
    </row>
    <row r="48" spans="1:14">
      <c r="A48" s="13" t="s">
        <v>13</v>
      </c>
      <c r="B48" s="14">
        <f>[1]январь!D54</f>
        <v>4336</v>
      </c>
      <c r="C48" s="14">
        <f>[1]февраль!D54</f>
        <v>3650</v>
      </c>
      <c r="D48" s="14">
        <f>[1]март!D54</f>
        <v>2686</v>
      </c>
      <c r="E48" s="14">
        <f>[1]апрель!D54</f>
        <v>2587</v>
      </c>
      <c r="F48" s="14">
        <f>[1]май!D55</f>
        <v>2457</v>
      </c>
      <c r="G48" s="14">
        <f>[1]июнь!D52</f>
        <v>2338</v>
      </c>
      <c r="H48" s="14">
        <v>2333</v>
      </c>
      <c r="I48" s="14">
        <v>2420</v>
      </c>
      <c r="J48" s="14">
        <v>2365</v>
      </c>
      <c r="K48" s="14">
        <v>2565.9</v>
      </c>
      <c r="L48" s="14">
        <v>2998</v>
      </c>
      <c r="M48" s="14">
        <v>3739</v>
      </c>
      <c r="N48" s="14">
        <v>34474.9</v>
      </c>
    </row>
    <row r="49" spans="1:14">
      <c r="A49" s="13" t="s">
        <v>14</v>
      </c>
      <c r="B49" s="14">
        <f>[1]январь!D53</f>
        <v>37</v>
      </c>
      <c r="C49" s="14">
        <f>[1]февраль!D53</f>
        <v>32</v>
      </c>
      <c r="D49" s="14">
        <f>[1]март!D53</f>
        <v>26</v>
      </c>
      <c r="E49" s="14">
        <f>[1]апрель!D53</f>
        <v>36</v>
      </c>
      <c r="F49" s="14">
        <f>[1]май!D54</f>
        <v>35</v>
      </c>
      <c r="G49" s="14">
        <f>[1]июнь!D51</f>
        <v>34</v>
      </c>
      <c r="H49" s="14">
        <v>35</v>
      </c>
      <c r="I49" s="14">
        <v>40</v>
      </c>
      <c r="J49" s="14">
        <v>0</v>
      </c>
      <c r="K49" s="14">
        <v>0</v>
      </c>
      <c r="L49" s="14">
        <v>95</v>
      </c>
      <c r="M49" s="14">
        <v>95</v>
      </c>
      <c r="N49" s="14">
        <v>465</v>
      </c>
    </row>
    <row r="50" spans="1:14">
      <c r="A50" s="13" t="s">
        <v>15</v>
      </c>
      <c r="B50" s="14">
        <f>[1]январь!D52</f>
        <v>346</v>
      </c>
      <c r="C50" s="14">
        <f>[1]февраль!D52</f>
        <v>225</v>
      </c>
      <c r="D50" s="14">
        <f>[1]март!D52</f>
        <v>161</v>
      </c>
      <c r="E50" s="14">
        <f>[1]апрель!D52</f>
        <v>160</v>
      </c>
      <c r="F50" s="14">
        <f>[1]май!D53</f>
        <v>130</v>
      </c>
      <c r="G50" s="14">
        <f>[1]июнь!D50</f>
        <v>169</v>
      </c>
      <c r="H50" s="14">
        <v>125</v>
      </c>
      <c r="I50" s="14">
        <v>345</v>
      </c>
      <c r="J50" s="14">
        <v>249</v>
      </c>
      <c r="K50" s="14">
        <v>496</v>
      </c>
      <c r="L50" s="14">
        <v>504</v>
      </c>
      <c r="M50" s="14">
        <v>674</v>
      </c>
      <c r="N50" s="14">
        <v>3584</v>
      </c>
    </row>
    <row r="51" spans="1:14">
      <c r="A51" s="13" t="s">
        <v>16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>
        <v>0</v>
      </c>
    </row>
    <row r="52" spans="1:14">
      <c r="A52" s="15" t="s">
        <v>25</v>
      </c>
      <c r="B52" s="16">
        <f t="shared" ref="B52" si="9">B47+B48+B49+B50+B51</f>
        <v>39154</v>
      </c>
      <c r="C52" s="16">
        <f>C47+C48+C49+C50+C51</f>
        <v>28960</v>
      </c>
      <c r="D52" s="16">
        <f>D47+D48+D49+D50+D51</f>
        <v>26536</v>
      </c>
      <c r="E52" s="16">
        <f>E47+E48+E49+E50+E51</f>
        <v>29259</v>
      </c>
      <c r="F52" s="16">
        <f>F47+F48+F49+F50+F51</f>
        <v>27312</v>
      </c>
      <c r="G52" s="16">
        <f>G47+G48+G49+G50+G51</f>
        <v>32256</v>
      </c>
      <c r="H52" s="16">
        <v>36940</v>
      </c>
      <c r="I52" s="16">
        <v>39157</v>
      </c>
      <c r="J52" s="16">
        <v>38506</v>
      </c>
      <c r="K52" s="16">
        <v>31440.9</v>
      </c>
      <c r="L52" s="16">
        <v>29565</v>
      </c>
      <c r="M52" s="16">
        <v>29435</v>
      </c>
      <c r="N52" s="16">
        <v>388520.9</v>
      </c>
    </row>
    <row r="53" spans="1:14">
      <c r="A53" s="6" t="s">
        <v>26</v>
      </c>
      <c r="B53" s="17">
        <f>B52-[1]январь!D50</f>
        <v>0</v>
      </c>
      <c r="C53" s="17">
        <f>C52-[1]февраль!D50</f>
        <v>0</v>
      </c>
      <c r="D53" s="17">
        <f>D52-[1]март!D50</f>
        <v>0</v>
      </c>
      <c r="E53" s="17">
        <f>E52-[1]апрель!D50</f>
        <v>0</v>
      </c>
      <c r="F53" s="17">
        <f>F52-[1]май!D51</f>
        <v>0</v>
      </c>
      <c r="G53" s="17">
        <f>G52-[1]июнь!D48</f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/>
    </row>
    <row r="54" spans="1:14">
      <c r="A54" s="9" t="s">
        <v>10</v>
      </c>
      <c r="B54" s="10">
        <f>[1]январь!D57</f>
        <v>36352.92</v>
      </c>
      <c r="C54" s="10">
        <f>[1]февраль!D57</f>
        <v>27116.22</v>
      </c>
      <c r="D54" s="10">
        <f>[1]март!D57</f>
        <v>22570.71</v>
      </c>
      <c r="E54" s="10">
        <f>[1]апрель!D57</f>
        <v>27844.94</v>
      </c>
      <c r="F54" s="10">
        <f>[1]май!D58</f>
        <v>25989.43</v>
      </c>
      <c r="G54" s="10">
        <f>[1]июнь!D55</f>
        <v>31444.02</v>
      </c>
      <c r="H54" s="10">
        <v>30067.7</v>
      </c>
      <c r="I54" s="10">
        <v>30063.3</v>
      </c>
      <c r="J54" s="10">
        <v>38970.6</v>
      </c>
      <c r="K54" s="10">
        <v>28258.55</v>
      </c>
      <c r="L54" s="10">
        <v>28849.37</v>
      </c>
      <c r="M54" s="10">
        <v>19997.36</v>
      </c>
      <c r="N54" s="10">
        <v>347525.11999999994</v>
      </c>
    </row>
    <row r="55" spans="1:14">
      <c r="A55" s="9" t="s">
        <v>11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>
        <v>0</v>
      </c>
    </row>
    <row r="56" spans="1:14">
      <c r="A56" s="11" t="s">
        <v>12</v>
      </c>
      <c r="B56" s="12">
        <f t="shared" ref="B56" si="10">B54+B55</f>
        <v>36352.92</v>
      </c>
      <c r="C56" s="12">
        <f>C54+C55</f>
        <v>27116.22</v>
      </c>
      <c r="D56" s="12">
        <f>D54+D55</f>
        <v>22570.71</v>
      </c>
      <c r="E56" s="12">
        <f>E54+E55</f>
        <v>27844.94</v>
      </c>
      <c r="F56" s="12">
        <f>F54+F55</f>
        <v>25989.43</v>
      </c>
      <c r="G56" s="12">
        <f>G54+G55</f>
        <v>31444.02</v>
      </c>
      <c r="H56" s="12">
        <v>30067.7</v>
      </c>
      <c r="I56" s="12">
        <v>30063.3</v>
      </c>
      <c r="J56" s="12">
        <v>38970.6</v>
      </c>
      <c r="K56" s="12">
        <v>28258.55</v>
      </c>
      <c r="L56" s="12">
        <v>28849.37</v>
      </c>
      <c r="M56" s="12">
        <v>19997.36</v>
      </c>
      <c r="N56" s="12">
        <v>347525.11999999994</v>
      </c>
    </row>
    <row r="57" spans="1:14">
      <c r="A57" s="13" t="s">
        <v>13</v>
      </c>
      <c r="B57" s="14">
        <f>[1]январь!D60</f>
        <v>3709.14</v>
      </c>
      <c r="C57" s="14">
        <f>[1]февраль!D60</f>
        <v>2664.3</v>
      </c>
      <c r="D57" s="14">
        <f>[1]март!D60</f>
        <v>1641.62</v>
      </c>
      <c r="E57" s="14">
        <f>[1]апрель!D60</f>
        <v>1228.5999999999999</v>
      </c>
      <c r="F57" s="14">
        <f>[1]май!D61</f>
        <v>952.14</v>
      </c>
      <c r="G57" s="14">
        <f>[1]июнь!D58</f>
        <v>640.36</v>
      </c>
      <c r="H57" s="14">
        <v>606.70000000000005</v>
      </c>
      <c r="I57" s="14">
        <v>694</v>
      </c>
      <c r="J57" s="14">
        <v>617.44000000000005</v>
      </c>
      <c r="K57" s="14">
        <v>638.98</v>
      </c>
      <c r="L57" s="14">
        <v>1570</v>
      </c>
      <c r="M57" s="14">
        <v>1845.84</v>
      </c>
      <c r="N57" s="14">
        <v>16809.12</v>
      </c>
    </row>
    <row r="58" spans="1:14">
      <c r="A58" s="13" t="s">
        <v>14</v>
      </c>
      <c r="B58" s="14">
        <f>[1]январь!D59</f>
        <v>620.28</v>
      </c>
      <c r="C58" s="14">
        <f>[1]февраль!D59</f>
        <v>46.77</v>
      </c>
      <c r="D58" s="14">
        <f>[1]март!D59</f>
        <v>9.3000000000000007</v>
      </c>
      <c r="E58" s="14">
        <f>[1]апрель!D59</f>
        <v>12.39</v>
      </c>
      <c r="F58" s="14">
        <f>[1]май!D60</f>
        <v>10.08</v>
      </c>
      <c r="G58" s="14">
        <f>[1]июнь!D57</f>
        <v>11.74</v>
      </c>
      <c r="H58" s="14">
        <v>10.96</v>
      </c>
      <c r="I58" s="14">
        <v>12</v>
      </c>
      <c r="J58" s="14">
        <v>11.07</v>
      </c>
      <c r="K58" s="14">
        <v>9.2100000000000009</v>
      </c>
      <c r="L58" s="14">
        <v>1600</v>
      </c>
      <c r="M58" s="14">
        <v>1600</v>
      </c>
      <c r="N58" s="14">
        <v>3953.8</v>
      </c>
    </row>
    <row r="59" spans="1:14">
      <c r="A59" s="13" t="s">
        <v>15</v>
      </c>
      <c r="B59" s="14">
        <f>[1]январь!D58</f>
        <v>683.2</v>
      </c>
      <c r="C59" s="14">
        <f>[1]февраль!D58</f>
        <v>647.63</v>
      </c>
      <c r="D59" s="14">
        <f>[1]март!D58</f>
        <v>455.67</v>
      </c>
      <c r="E59" s="14">
        <f>[1]апрель!D58</f>
        <v>537.54999999999995</v>
      </c>
      <c r="F59" s="14">
        <f>[1]май!D59</f>
        <v>500.13</v>
      </c>
      <c r="G59" s="14">
        <f>[1]июнь!D56</f>
        <v>377.79</v>
      </c>
      <c r="H59" s="14">
        <v>235.3</v>
      </c>
      <c r="I59" s="14">
        <v>270</v>
      </c>
      <c r="J59" s="14">
        <v>358.51</v>
      </c>
      <c r="K59" s="14">
        <v>459.35</v>
      </c>
      <c r="L59" s="14">
        <v>537</v>
      </c>
      <c r="M59" s="14">
        <v>300.19</v>
      </c>
      <c r="N59" s="14">
        <v>5362.3200000000006</v>
      </c>
    </row>
    <row r="60" spans="1:14">
      <c r="A60" s="13" t="s">
        <v>16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>
        <v>0</v>
      </c>
    </row>
    <row r="61" spans="1:14">
      <c r="A61" s="15" t="s">
        <v>27</v>
      </c>
      <c r="B61" s="16">
        <f t="shared" ref="B61" si="11">B56+B57+B58+B59+B60</f>
        <v>41365.539999999994</v>
      </c>
      <c r="C61" s="16">
        <f>C56+C57+C58+C59+C60</f>
        <v>30474.920000000002</v>
      </c>
      <c r="D61" s="16">
        <f>D56+D57+D58+D59+D60</f>
        <v>24677.299999999996</v>
      </c>
      <c r="E61" s="16">
        <f>E56+E57+E58+E59+E60</f>
        <v>29623.479999999996</v>
      </c>
      <c r="F61" s="16">
        <f>F56+F57+F58+F59+F60</f>
        <v>27451.780000000002</v>
      </c>
      <c r="G61" s="16">
        <f>G56+G57+G58+G59+G60</f>
        <v>32473.910000000003</v>
      </c>
      <c r="H61" s="16">
        <v>30920.66</v>
      </c>
      <c r="I61" s="16">
        <v>31039.3</v>
      </c>
      <c r="J61" s="16">
        <v>39957.620000000003</v>
      </c>
      <c r="K61" s="16">
        <v>29366.089999999997</v>
      </c>
      <c r="L61" s="16">
        <v>32556.37</v>
      </c>
      <c r="M61" s="16">
        <v>23743.39</v>
      </c>
      <c r="N61" s="16">
        <v>373650.36</v>
      </c>
    </row>
    <row r="62" spans="1:14">
      <c r="A62" s="6" t="s">
        <v>28</v>
      </c>
      <c r="B62" s="17">
        <f>B61-[1]январь!D56</f>
        <v>0</v>
      </c>
      <c r="C62" s="17">
        <f>C61-[1]февраль!D56</f>
        <v>0</v>
      </c>
      <c r="D62" s="17">
        <f>D61-[1]март!D56</f>
        <v>0</v>
      </c>
      <c r="E62" s="17">
        <f>E61-[1]апрель!D56</f>
        <v>0</v>
      </c>
      <c r="F62" s="17">
        <f>F61-[1]май!D57</f>
        <v>0</v>
      </c>
      <c r="G62" s="17">
        <f>G61-[1]июнь!D54</f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/>
    </row>
    <row r="63" spans="1:14">
      <c r="A63" s="9" t="s">
        <v>10</v>
      </c>
      <c r="B63" s="10">
        <f>[1]январь!D16</f>
        <v>105049.82</v>
      </c>
      <c r="C63" s="10">
        <f>[1]февраль!D16</f>
        <v>99695.51</v>
      </c>
      <c r="D63" s="10">
        <f>[1]март!D16</f>
        <v>69558.62</v>
      </c>
      <c r="E63" s="10">
        <f>[1]апрель!D16</f>
        <v>66068.28</v>
      </c>
      <c r="F63" s="10">
        <f>[1]май!D17</f>
        <v>64896.959999999999</v>
      </c>
      <c r="G63" s="10">
        <f>[1]июнь!D14</f>
        <v>66255.98</v>
      </c>
      <c r="H63" s="10">
        <v>70043.78</v>
      </c>
      <c r="I63" s="10">
        <v>74583.899999999994</v>
      </c>
      <c r="J63" s="10">
        <v>75376.753939389993</v>
      </c>
      <c r="K63" s="10">
        <v>76857.850000000006</v>
      </c>
      <c r="L63" s="10">
        <v>69449.782727269994</v>
      </c>
      <c r="M63" s="10">
        <v>81929.14</v>
      </c>
      <c r="N63" s="10">
        <v>919766.37666665995</v>
      </c>
    </row>
    <row r="64" spans="1:14">
      <c r="A64" s="9" t="s">
        <v>11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>
        <v>0</v>
      </c>
    </row>
    <row r="65" spans="1:14">
      <c r="A65" s="11" t="s">
        <v>12</v>
      </c>
      <c r="B65" s="12">
        <f t="shared" ref="B65" si="12">B63+B64</f>
        <v>105049.82</v>
      </c>
      <c r="C65" s="12">
        <f>C63+C64</f>
        <v>99695.51</v>
      </c>
      <c r="D65" s="12">
        <f>D63+D64</f>
        <v>69558.62</v>
      </c>
      <c r="E65" s="12">
        <f>E63+E64</f>
        <v>66068.28</v>
      </c>
      <c r="F65" s="12">
        <f>F63+F64</f>
        <v>64896.959999999999</v>
      </c>
      <c r="G65" s="12">
        <f>G63+G64</f>
        <v>66255.98</v>
      </c>
      <c r="H65" s="12">
        <v>70043.78</v>
      </c>
      <c r="I65" s="12">
        <v>74583.899999999994</v>
      </c>
      <c r="J65" s="12">
        <v>75376.753939389993</v>
      </c>
      <c r="K65" s="12">
        <v>76857.850000000006</v>
      </c>
      <c r="L65" s="12">
        <v>69449.782727269994</v>
      </c>
      <c r="M65" s="12">
        <v>81929.14</v>
      </c>
      <c r="N65" s="12">
        <v>919766.37666665995</v>
      </c>
    </row>
    <row r="66" spans="1:14">
      <c r="A66" s="13" t="s">
        <v>13</v>
      </c>
      <c r="B66" s="14">
        <f>[1]январь!D20</f>
        <v>36009.716</v>
      </c>
      <c r="C66" s="14">
        <f>[1]февраль!D20</f>
        <v>35437.243999999999</v>
      </c>
      <c r="D66" s="14">
        <f>[1]март!D20</f>
        <v>26697.119999999999</v>
      </c>
      <c r="E66" s="14">
        <f>[1]апрель!D20</f>
        <v>25678.815999999999</v>
      </c>
      <c r="F66" s="14">
        <f>[1]май!D21</f>
        <v>22974.346000000001</v>
      </c>
      <c r="G66" s="18">
        <f>[1]июнь!D18</f>
        <v>22302.162</v>
      </c>
      <c r="H66" s="18">
        <v>20409.437999999998</v>
      </c>
      <c r="I66" s="18">
        <v>20375.552</v>
      </c>
      <c r="J66" s="18">
        <v>21473.351999999999</v>
      </c>
      <c r="K66" s="18">
        <v>25643.759999999998</v>
      </c>
      <c r="L66" s="18">
        <v>26608.155999999999</v>
      </c>
      <c r="M66" s="18">
        <v>28486.006000000001</v>
      </c>
      <c r="N66" s="18">
        <v>312095.66800000001</v>
      </c>
    </row>
    <row r="67" spans="1:14">
      <c r="A67" s="13" t="s">
        <v>14</v>
      </c>
      <c r="B67" s="14">
        <f>[1]январь!D18</f>
        <v>1975.36</v>
      </c>
      <c r="C67" s="14">
        <f>[1]февраль!D18</f>
        <v>1983.36</v>
      </c>
      <c r="D67" s="14">
        <f>[1]март!D18</f>
        <v>1388.88</v>
      </c>
      <c r="E67" s="14">
        <f>[1]апрель!D18</f>
        <v>803.68</v>
      </c>
      <c r="F67" s="14">
        <f>[1]май!D19</f>
        <v>622.45000000000005</v>
      </c>
      <c r="G67" s="14">
        <f>[1]июнь!D16</f>
        <v>1634.04</v>
      </c>
      <c r="H67" s="14">
        <v>625.44000000000005</v>
      </c>
      <c r="I67" s="14">
        <v>549.95000000000005</v>
      </c>
      <c r="J67" s="14">
        <v>629.36</v>
      </c>
      <c r="K67" s="14">
        <v>593.66</v>
      </c>
      <c r="L67" s="14">
        <v>749.67</v>
      </c>
      <c r="M67" s="14">
        <v>765.29</v>
      </c>
      <c r="N67" s="14">
        <v>12321.140000000003</v>
      </c>
    </row>
    <row r="68" spans="1:14">
      <c r="A68" s="13" t="s">
        <v>15</v>
      </c>
      <c r="B68" s="14">
        <f>[1]январь!D17</f>
        <v>5571.55</v>
      </c>
      <c r="C68" s="14">
        <f>[1]февраль!D17</f>
        <v>5047</v>
      </c>
      <c r="D68" s="14">
        <f>[1]март!D17</f>
        <v>3564.558</v>
      </c>
      <c r="E68" s="14">
        <f>[1]апрель!D17</f>
        <v>2476.15</v>
      </c>
      <c r="F68" s="14">
        <f>[1]май!D18</f>
        <v>1776.15</v>
      </c>
      <c r="G68" s="14">
        <f>[1]июнь!D15</f>
        <v>1817.33</v>
      </c>
      <c r="H68" s="14">
        <v>602.70000000000005</v>
      </c>
      <c r="I68" s="14">
        <v>1125.52</v>
      </c>
      <c r="J68" s="14">
        <v>2130.59</v>
      </c>
      <c r="K68" s="14">
        <v>2948.07</v>
      </c>
      <c r="L68" s="14">
        <v>3719.59</v>
      </c>
      <c r="M68" s="14">
        <v>4612.55</v>
      </c>
      <c r="N68" s="14">
        <v>35391.758000000009</v>
      </c>
    </row>
    <row r="69" spans="1:14">
      <c r="A69" s="13" t="s">
        <v>16</v>
      </c>
      <c r="B69" s="14">
        <f>[1]январь!D19</f>
        <v>11227.47</v>
      </c>
      <c r="C69" s="14">
        <f>[1]февраль!D19</f>
        <v>11246.94</v>
      </c>
      <c r="D69" s="14">
        <f>[1]март!D19</f>
        <v>8272.24</v>
      </c>
      <c r="E69" s="14">
        <f>[1]апрель!D19</f>
        <v>6680.08</v>
      </c>
      <c r="F69" s="14">
        <f>[1]май!D20</f>
        <v>5767.64</v>
      </c>
      <c r="G69" s="14">
        <f>[1]июнь!D17</f>
        <v>4456.46</v>
      </c>
      <c r="H69" s="14">
        <v>3167.12</v>
      </c>
      <c r="I69" s="14">
        <v>3596.69</v>
      </c>
      <c r="J69" s="14">
        <v>4579.41</v>
      </c>
      <c r="K69" s="14">
        <v>5348.9</v>
      </c>
      <c r="L69" s="14">
        <v>7037.76</v>
      </c>
      <c r="M69" s="14">
        <v>8641.16</v>
      </c>
      <c r="N69" s="14">
        <v>80021.87000000001</v>
      </c>
    </row>
    <row r="70" spans="1:14">
      <c r="A70" s="15" t="s">
        <v>29</v>
      </c>
      <c r="B70" s="16">
        <f t="shared" ref="B70" si="13">B65+B66+B67+B68+B69</f>
        <v>159833.916</v>
      </c>
      <c r="C70" s="16">
        <f>C65+C66+C67+C68+C69</f>
        <v>153410.05399999997</v>
      </c>
      <c r="D70" s="16">
        <f>D65+D66+D67+D68+D69</f>
        <v>109481.41800000001</v>
      </c>
      <c r="E70" s="16">
        <f>E65+E66+E67+E68+E69</f>
        <v>101707.00599999998</v>
      </c>
      <c r="F70" s="16">
        <f>F65+F66+F67+F68+F69</f>
        <v>96037.545999999988</v>
      </c>
      <c r="G70" s="16">
        <f>G65+G66+G67+G68+G69</f>
        <v>96465.971999999994</v>
      </c>
      <c r="H70" s="16">
        <v>94848.477999999988</v>
      </c>
      <c r="I70" s="16">
        <v>100231.61199999999</v>
      </c>
      <c r="J70" s="16">
        <v>104189.46593938999</v>
      </c>
      <c r="K70" s="16">
        <v>111392.24</v>
      </c>
      <c r="L70" s="16">
        <v>107564.95872726999</v>
      </c>
      <c r="M70" s="16">
        <v>124434.14600000001</v>
      </c>
      <c r="N70" s="16">
        <v>1359596.8126666597</v>
      </c>
    </row>
    <row r="71" spans="1:14">
      <c r="A71" s="6" t="s">
        <v>30</v>
      </c>
      <c r="B71" s="17">
        <f>B70-[1]январь!D15</f>
        <v>0</v>
      </c>
      <c r="C71" s="17">
        <f>C70-[1]февраль!D15</f>
        <v>0</v>
      </c>
      <c r="D71" s="17">
        <f>D70-[1]март!D15</f>
        <v>0</v>
      </c>
      <c r="E71" s="17">
        <f>E70-[1]апрель!D15</f>
        <v>0</v>
      </c>
      <c r="F71" s="17">
        <f>F70-[1]май!D16</f>
        <v>0</v>
      </c>
      <c r="G71" s="17">
        <f>G70-[1]июнь!D13</f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/>
    </row>
    <row r="72" spans="1:14">
      <c r="A72" s="9" t="s">
        <v>10</v>
      </c>
      <c r="B72" s="10">
        <f>[1]январь!D23</f>
        <v>731867.85</v>
      </c>
      <c r="C72" s="10">
        <f>[1]февраль!D23</f>
        <v>655248.46993710997</v>
      </c>
      <c r="D72" s="10">
        <f>[1]март!D23</f>
        <v>495097.39924528002</v>
      </c>
      <c r="E72" s="10">
        <f>[1]апрель!D23</f>
        <v>480402.49918238999</v>
      </c>
      <c r="F72" s="10">
        <f>[1]май!D24</f>
        <v>409461.38</v>
      </c>
      <c r="G72" s="10">
        <f>[1]июнь!D21</f>
        <v>417958.83163550001</v>
      </c>
      <c r="H72" s="10">
        <v>405664.2</v>
      </c>
      <c r="I72" s="10">
        <v>401715.23</v>
      </c>
      <c r="J72" s="10">
        <v>387923.17181818001</v>
      </c>
      <c r="K72" s="10">
        <v>454821.83</v>
      </c>
      <c r="L72" s="10">
        <v>472813.14</v>
      </c>
      <c r="M72" s="10">
        <v>541961.18999999994</v>
      </c>
      <c r="N72" s="10">
        <v>5854935.191818459</v>
      </c>
    </row>
    <row r="73" spans="1:14">
      <c r="A73" s="9" t="s">
        <v>11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v>0</v>
      </c>
    </row>
    <row r="74" spans="1:14">
      <c r="A74" s="11" t="s">
        <v>12</v>
      </c>
      <c r="B74" s="12">
        <f t="shared" ref="B74" si="14">B72+B73</f>
        <v>731867.85</v>
      </c>
      <c r="C74" s="12">
        <f>C72+C73</f>
        <v>655248.46993710997</v>
      </c>
      <c r="D74" s="12">
        <f>D72+D73</f>
        <v>495097.39924528002</v>
      </c>
      <c r="E74" s="12">
        <f>E72+E73</f>
        <v>480402.49918238999</v>
      </c>
      <c r="F74" s="12">
        <f>F72+F73</f>
        <v>409461.38</v>
      </c>
      <c r="G74" s="12">
        <f>G72+G73</f>
        <v>417958.83163550001</v>
      </c>
      <c r="H74" s="12">
        <v>405664.2</v>
      </c>
      <c r="I74" s="12">
        <v>401715.23</v>
      </c>
      <c r="J74" s="12">
        <v>387923.17181818001</v>
      </c>
      <c r="K74" s="12">
        <v>454821.83</v>
      </c>
      <c r="L74" s="12">
        <v>472813.14</v>
      </c>
      <c r="M74" s="12">
        <v>541961.18999999994</v>
      </c>
      <c r="N74" s="12">
        <v>5854935.191818459</v>
      </c>
    </row>
    <row r="75" spans="1:14">
      <c r="A75" s="13" t="s">
        <v>13</v>
      </c>
      <c r="B75" s="14">
        <f>[1]январь!D27</f>
        <v>88983.990999999995</v>
      </c>
      <c r="C75" s="14">
        <f>[1]февраль!D27</f>
        <v>85632.057000000001</v>
      </c>
      <c r="D75" s="14">
        <f>[1]март!D27</f>
        <v>73223.745999999999</v>
      </c>
      <c r="E75" s="14">
        <f>[1]апрель!D27</f>
        <v>78131.332999999999</v>
      </c>
      <c r="F75" s="14">
        <f>[1]май!D28</f>
        <v>62360.894999999997</v>
      </c>
      <c r="G75" s="18">
        <f>[1]июнь!D25</f>
        <v>56646.982000000004</v>
      </c>
      <c r="H75" s="18">
        <v>59120.830999999998</v>
      </c>
      <c r="I75" s="18">
        <v>57886.951999999997</v>
      </c>
      <c r="J75" s="18">
        <v>58891.17</v>
      </c>
      <c r="K75" s="18">
        <v>75204.241999999998</v>
      </c>
      <c r="L75" s="18">
        <v>79292.907000000007</v>
      </c>
      <c r="M75" s="18">
        <v>72973.374400000001</v>
      </c>
      <c r="N75" s="18">
        <v>848348.4804</v>
      </c>
    </row>
    <row r="76" spans="1:14">
      <c r="A76" s="13" t="s">
        <v>14</v>
      </c>
      <c r="B76" s="14">
        <f>[1]январь!D25</f>
        <v>26786</v>
      </c>
      <c r="C76" s="14">
        <f>[1]февраль!D25</f>
        <v>22491.817999999999</v>
      </c>
      <c r="D76" s="14">
        <f>[1]март!D25</f>
        <v>15670</v>
      </c>
      <c r="E76" s="14">
        <f>[1]апрель!D25</f>
        <v>13331.8</v>
      </c>
      <c r="F76" s="14">
        <f>[1]май!D26</f>
        <v>11109.7</v>
      </c>
      <c r="G76" s="14">
        <f>[1]июнь!D23</f>
        <v>13130.6</v>
      </c>
      <c r="H76" s="14">
        <v>6806.8</v>
      </c>
      <c r="I76" s="14">
        <v>5579.1</v>
      </c>
      <c r="J76" s="14">
        <v>6623.2</v>
      </c>
      <c r="K76" s="14">
        <v>11991.1</v>
      </c>
      <c r="L76" s="14">
        <v>12616.7</v>
      </c>
      <c r="M76" s="14">
        <v>17428.5327</v>
      </c>
      <c r="N76" s="14">
        <v>163565.35070000004</v>
      </c>
    </row>
    <row r="77" spans="1:14">
      <c r="A77" s="13" t="s">
        <v>15</v>
      </c>
      <c r="B77" s="14">
        <f>[1]январь!D24</f>
        <v>15651</v>
      </c>
      <c r="C77" s="14">
        <f>[1]февраль!D24</f>
        <v>18893</v>
      </c>
      <c r="D77" s="14">
        <f>[1]март!D24</f>
        <v>15277</v>
      </c>
      <c r="E77" s="14">
        <f>[1]апрель!D24</f>
        <v>17189</v>
      </c>
      <c r="F77" s="14">
        <f>[1]май!D25</f>
        <v>13880</v>
      </c>
      <c r="G77" s="14">
        <f>[1]июнь!D22</f>
        <v>14923</v>
      </c>
      <c r="H77" s="14">
        <v>13844</v>
      </c>
      <c r="I77" s="14">
        <v>11512</v>
      </c>
      <c r="J77" s="14">
        <v>16009</v>
      </c>
      <c r="K77" s="14">
        <v>17408</v>
      </c>
      <c r="L77" s="14">
        <v>15576</v>
      </c>
      <c r="M77" s="14">
        <v>16973</v>
      </c>
      <c r="N77" s="14">
        <v>187135</v>
      </c>
    </row>
    <row r="78" spans="1:14">
      <c r="A78" s="13" t="s">
        <v>16</v>
      </c>
      <c r="B78" s="14">
        <f>[1]январь!D26</f>
        <v>15264.014999999999</v>
      </c>
      <c r="C78" s="14">
        <f>[1]февраль!D26</f>
        <v>16153.846</v>
      </c>
      <c r="D78" s="14">
        <f>[1]март!D26</f>
        <v>12637.708000000001</v>
      </c>
      <c r="E78" s="14">
        <f>[1]апрель!D26</f>
        <v>13367.41</v>
      </c>
      <c r="F78" s="14">
        <f>[1]май!D27</f>
        <v>10304.253000000001</v>
      </c>
      <c r="G78" s="14">
        <f>[1]июнь!D24</f>
        <v>12506.031999999999</v>
      </c>
      <c r="H78" s="14">
        <v>10461.208000000001</v>
      </c>
      <c r="I78" s="14">
        <v>10278.545</v>
      </c>
      <c r="J78" s="14">
        <v>11244.498</v>
      </c>
      <c r="K78" s="14">
        <v>15694.95</v>
      </c>
      <c r="L78" s="14">
        <v>14093</v>
      </c>
      <c r="M78" s="14">
        <v>15993.29665</v>
      </c>
      <c r="N78" s="14">
        <v>157998.76164999997</v>
      </c>
    </row>
    <row r="79" spans="1:14">
      <c r="A79" s="15" t="s">
        <v>31</v>
      </c>
      <c r="B79" s="16">
        <f t="shared" ref="B79" si="15">B74+B75+B76+B77+B78</f>
        <v>878552.85600000003</v>
      </c>
      <c r="C79" s="16">
        <f>C74+C75+C76+C77+C78</f>
        <v>798419.19093710999</v>
      </c>
      <c r="D79" s="16">
        <f>D74+D75+D76+D77+D78</f>
        <v>611905.85324527998</v>
      </c>
      <c r="E79" s="16">
        <f>E74+E75+E76+E77+E78</f>
        <v>602422.04218239011</v>
      </c>
      <c r="F79" s="16">
        <f>F74+F75+F76+F77+F78</f>
        <v>507116.22800000006</v>
      </c>
      <c r="G79" s="16">
        <f>G74+G75+G76+G77+G78</f>
        <v>515165.44563550001</v>
      </c>
      <c r="H79" s="16">
        <v>495897.03899999999</v>
      </c>
      <c r="I79" s="16">
        <v>486971.82699999993</v>
      </c>
      <c r="J79" s="16">
        <v>480691.03981818003</v>
      </c>
      <c r="K79" s="16">
        <v>575120.12199999997</v>
      </c>
      <c r="L79" s="16">
        <v>594391.74699999997</v>
      </c>
      <c r="M79" s="16">
        <v>665329.39374999993</v>
      </c>
      <c r="N79" s="16">
        <v>7211982.7845684579</v>
      </c>
    </row>
    <row r="80" spans="1:14">
      <c r="A80" s="6" t="s">
        <v>32</v>
      </c>
      <c r="B80" s="17">
        <f>B79-[1]январь!D22</f>
        <v>0</v>
      </c>
      <c r="C80" s="17">
        <f>C79-[1]февраль!D22</f>
        <v>0</v>
      </c>
      <c r="D80" s="17">
        <f>D79-[1]март!D22</f>
        <v>0</v>
      </c>
      <c r="E80" s="17">
        <f>E79-[1]апрель!D22</f>
        <v>0</v>
      </c>
      <c r="F80" s="17">
        <f>F79-[1]май!D23</f>
        <v>0</v>
      </c>
      <c r="G80" s="17">
        <f>G79-[1]июнь!D20</f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/>
    </row>
    <row r="81" spans="1:14">
      <c r="A81" s="9" t="s">
        <v>10</v>
      </c>
      <c r="B81" s="10">
        <f>[1]январь!D69</f>
        <v>34599</v>
      </c>
      <c r="C81" s="10">
        <f>[1]февраль!D69</f>
        <v>35703</v>
      </c>
      <c r="D81" s="10">
        <f>[1]март!D69</f>
        <v>31421</v>
      </c>
      <c r="E81" s="10">
        <f>[1]апрель!D69</f>
        <v>37717</v>
      </c>
      <c r="F81" s="10">
        <f>[1]май!D70</f>
        <v>29775</v>
      </c>
      <c r="G81" s="10">
        <f>[1]июнь!D67</f>
        <v>38800</v>
      </c>
      <c r="H81" s="10">
        <v>42025</v>
      </c>
      <c r="I81" s="10">
        <v>45287</v>
      </c>
      <c r="J81" s="10">
        <v>41389</v>
      </c>
      <c r="K81" s="10">
        <v>41985.440000000002</v>
      </c>
      <c r="L81" s="10">
        <v>36856</v>
      </c>
      <c r="M81" s="10">
        <v>31875</v>
      </c>
      <c r="N81" s="10">
        <v>447432.44</v>
      </c>
    </row>
    <row r="82" spans="1:14">
      <c r="A82" s="9" t="s">
        <v>11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>
        <v>0</v>
      </c>
    </row>
    <row r="83" spans="1:14">
      <c r="A83" s="11" t="s">
        <v>12</v>
      </c>
      <c r="B83" s="12">
        <f t="shared" ref="B83" si="16">B81+B82</f>
        <v>34599</v>
      </c>
      <c r="C83" s="12">
        <f>C81+C82</f>
        <v>35703</v>
      </c>
      <c r="D83" s="12">
        <f>D81+D82</f>
        <v>31421</v>
      </c>
      <c r="E83" s="12">
        <f>E81+E82</f>
        <v>37717</v>
      </c>
      <c r="F83" s="12">
        <f>F81+F82</f>
        <v>29775</v>
      </c>
      <c r="G83" s="12">
        <f>G81+G82</f>
        <v>38800</v>
      </c>
      <c r="H83" s="12">
        <v>42025</v>
      </c>
      <c r="I83" s="12">
        <v>45287</v>
      </c>
      <c r="J83" s="12">
        <v>41389</v>
      </c>
      <c r="K83" s="12">
        <v>41985.440000000002</v>
      </c>
      <c r="L83" s="12">
        <v>36856</v>
      </c>
      <c r="M83" s="12">
        <v>31875</v>
      </c>
      <c r="N83" s="12">
        <v>447432.44</v>
      </c>
    </row>
    <row r="84" spans="1:14">
      <c r="A84" s="13" t="s">
        <v>13</v>
      </c>
      <c r="B84" s="14">
        <f>[1]январь!D72</f>
        <v>2588</v>
      </c>
      <c r="C84" s="14">
        <f>[1]февраль!D72</f>
        <v>2536</v>
      </c>
      <c r="D84" s="14">
        <f>[1]март!D72</f>
        <v>2512</v>
      </c>
      <c r="E84" s="14">
        <f>[1]апрель!D72</f>
        <v>2587</v>
      </c>
      <c r="F84" s="14">
        <f>[1]май!D73</f>
        <v>2545</v>
      </c>
      <c r="G84" s="14">
        <f>[1]июнь!D70</f>
        <v>2517</v>
      </c>
      <c r="H84" s="14">
        <v>2791</v>
      </c>
      <c r="I84" s="14">
        <v>2665</v>
      </c>
      <c r="J84" s="14">
        <v>2704</v>
      </c>
      <c r="K84" s="14">
        <v>2215</v>
      </c>
      <c r="L84" s="14">
        <v>2309</v>
      </c>
      <c r="M84" s="14">
        <v>2221</v>
      </c>
      <c r="N84" s="14">
        <v>30190</v>
      </c>
    </row>
    <row r="85" spans="1:14">
      <c r="A85" s="13" t="s">
        <v>14</v>
      </c>
      <c r="B85" s="14">
        <f>[1]январь!D71</f>
        <v>50</v>
      </c>
      <c r="C85" s="14">
        <f>[1]февраль!D71</f>
        <v>20</v>
      </c>
      <c r="D85" s="14">
        <f>[1]март!D71</f>
        <v>20</v>
      </c>
      <c r="E85" s="14">
        <f>[1]апрель!D71</f>
        <v>21</v>
      </c>
      <c r="F85" s="14">
        <f>[1]май!D72</f>
        <v>25</v>
      </c>
      <c r="G85" s="14">
        <f>[1]июнь!D69</f>
        <v>108</v>
      </c>
      <c r="H85" s="14">
        <v>20</v>
      </c>
      <c r="I85" s="14">
        <v>18</v>
      </c>
      <c r="J85" s="14">
        <v>15</v>
      </c>
      <c r="K85" s="14">
        <v>9</v>
      </c>
      <c r="L85" s="14">
        <v>22</v>
      </c>
      <c r="M85" s="14">
        <v>22</v>
      </c>
      <c r="N85" s="14">
        <v>350</v>
      </c>
    </row>
    <row r="86" spans="1:14">
      <c r="A86" s="13" t="s">
        <v>15</v>
      </c>
      <c r="B86" s="14">
        <f>[1]январь!D70</f>
        <v>304</v>
      </c>
      <c r="C86" s="14">
        <f>[1]февраль!D70</f>
        <v>451</v>
      </c>
      <c r="D86" s="14">
        <f>[1]март!D70</f>
        <v>335</v>
      </c>
      <c r="E86" s="14">
        <f>[1]апрель!D70</f>
        <v>359</v>
      </c>
      <c r="F86" s="14">
        <f>[1]май!D71</f>
        <v>391</v>
      </c>
      <c r="G86" s="14">
        <f>[1]июнь!D68</f>
        <v>227</v>
      </c>
      <c r="H86" s="14">
        <v>132</v>
      </c>
      <c r="I86" s="14">
        <v>240</v>
      </c>
      <c r="J86" s="14">
        <v>782</v>
      </c>
      <c r="K86" s="14">
        <v>520</v>
      </c>
      <c r="L86" s="14">
        <v>627</v>
      </c>
      <c r="M86" s="14">
        <v>584</v>
      </c>
      <c r="N86" s="14">
        <v>4952</v>
      </c>
    </row>
    <row r="87" spans="1:14">
      <c r="A87" s="13" t="s">
        <v>16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>
        <v>0</v>
      </c>
    </row>
    <row r="88" spans="1:14">
      <c r="A88" s="15" t="s">
        <v>33</v>
      </c>
      <c r="B88" s="16">
        <f t="shared" ref="B88" si="17">B83+B84+B85+B86+B87</f>
        <v>37541</v>
      </c>
      <c r="C88" s="16">
        <f>C83+C84+C85+C86+C87</f>
        <v>38710</v>
      </c>
      <c r="D88" s="16">
        <f>D83+D84+D85+D86+D87</f>
        <v>34288</v>
      </c>
      <c r="E88" s="16">
        <f>E83+E84+E85+E86+E87</f>
        <v>40684</v>
      </c>
      <c r="F88" s="16">
        <f>F83+F84+F85+F86+F87</f>
        <v>32736</v>
      </c>
      <c r="G88" s="16">
        <f>G83+G84+G85+G86+G87</f>
        <v>41652</v>
      </c>
      <c r="H88" s="16">
        <v>44968</v>
      </c>
      <c r="I88" s="16">
        <v>48210</v>
      </c>
      <c r="J88" s="16">
        <v>44890</v>
      </c>
      <c r="K88" s="16">
        <v>44729.440000000002</v>
      </c>
      <c r="L88" s="16">
        <v>39814</v>
      </c>
      <c r="M88" s="16">
        <v>34702</v>
      </c>
      <c r="N88" s="16">
        <v>482924.44</v>
      </c>
    </row>
    <row r="89" spans="1:14">
      <c r="A89" s="19" t="s">
        <v>34</v>
      </c>
      <c r="B89" s="17">
        <f>B88-[1]январь!D68</f>
        <v>0</v>
      </c>
      <c r="C89" s="17">
        <f>C88-[1]февраль!D68</f>
        <v>0</v>
      </c>
      <c r="D89" s="17">
        <f>D88-[1]март!D68</f>
        <v>0</v>
      </c>
      <c r="E89" s="17">
        <f>E88-[1]апрель!D68</f>
        <v>0</v>
      </c>
      <c r="F89" s="17">
        <f>F88-[1]май!D69</f>
        <v>0</v>
      </c>
      <c r="G89" s="17">
        <f>G88-[1]июнь!D66</f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/>
    </row>
    <row r="90" spans="1:14">
      <c r="A90" s="9" t="s">
        <v>10</v>
      </c>
      <c r="B90" s="10">
        <f>[1]январь!D13</f>
        <v>0</v>
      </c>
      <c r="C90" s="10">
        <f>[1]февраль!D13</f>
        <v>0</v>
      </c>
      <c r="D90" s="10">
        <f>[1]март!D13</f>
        <v>0</v>
      </c>
      <c r="E90" s="10">
        <f>[1]апрель!D13</f>
        <v>0</v>
      </c>
      <c r="F90" s="10">
        <f>[1]май!D14</f>
        <v>0</v>
      </c>
      <c r="G90" s="10">
        <f>[1]июнь!D4</f>
        <v>0</v>
      </c>
      <c r="H90" s="10"/>
      <c r="I90" s="10"/>
      <c r="J90" s="10"/>
      <c r="K90" s="10"/>
      <c r="L90" s="10"/>
      <c r="M90" s="10"/>
      <c r="N90" s="10">
        <v>0</v>
      </c>
    </row>
    <row r="91" spans="1:14">
      <c r="A91" s="9" t="s">
        <v>11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>
        <v>0</v>
      </c>
    </row>
    <row r="92" spans="1:14">
      <c r="A92" s="11" t="s">
        <v>12</v>
      </c>
      <c r="B92" s="12">
        <f t="shared" ref="B92" si="18">B90+B91</f>
        <v>0</v>
      </c>
      <c r="C92" s="12">
        <f>C90+C91</f>
        <v>0</v>
      </c>
      <c r="D92" s="12">
        <f>D90+D91</f>
        <v>0</v>
      </c>
      <c r="E92" s="12">
        <f>E90+E91</f>
        <v>0</v>
      </c>
      <c r="F92" s="12">
        <f>F90+F91</f>
        <v>0</v>
      </c>
      <c r="G92" s="12">
        <f>G90+G91</f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</row>
    <row r="93" spans="1:14">
      <c r="A93" s="13" t="s">
        <v>13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>
        <v>0</v>
      </c>
    </row>
    <row r="94" spans="1:14">
      <c r="A94" s="13" t="s">
        <v>14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>
        <v>0</v>
      </c>
    </row>
    <row r="95" spans="1:14">
      <c r="A95" s="13" t="s">
        <v>15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>
        <v>0</v>
      </c>
    </row>
    <row r="96" spans="1:14">
      <c r="A96" s="13" t="s">
        <v>16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>
        <v>0</v>
      </c>
    </row>
    <row r="97" spans="1:14">
      <c r="A97" s="15" t="s">
        <v>27</v>
      </c>
      <c r="B97" s="16">
        <f t="shared" ref="B97" si="19">B92+B93+B94+B95+B96</f>
        <v>0</v>
      </c>
      <c r="C97" s="16">
        <f>C92+C93+C94+C95+C96</f>
        <v>0</v>
      </c>
      <c r="D97" s="16">
        <f>D92+D93+D94+D95+D96</f>
        <v>0</v>
      </c>
      <c r="E97" s="16">
        <f>E92+E93+E94+E95+E96</f>
        <v>0</v>
      </c>
      <c r="F97" s="16">
        <f>F92+F93+F94+F95+F96</f>
        <v>0</v>
      </c>
      <c r="G97" s="16">
        <f>G92+G93+G94+G95+G96</f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</row>
    <row r="98" spans="1:14">
      <c r="A98" s="6"/>
      <c r="B98" s="17">
        <f>B97-[1]январь!D12</f>
        <v>0</v>
      </c>
      <c r="C98" s="17"/>
      <c r="D98" s="17">
        <f>D97-[1]март!D12</f>
        <v>0</v>
      </c>
      <c r="E98" s="17">
        <f>E97-[1]апрель!D12</f>
        <v>0</v>
      </c>
      <c r="F98" s="17">
        <f>F97-[1]май!D13</f>
        <v>0</v>
      </c>
      <c r="G98" s="17">
        <f>G97-[1]июнь!D3</f>
        <v>0</v>
      </c>
      <c r="H98" s="17"/>
      <c r="I98" s="17"/>
      <c r="J98" s="17"/>
      <c r="K98" s="17"/>
      <c r="L98" s="17"/>
      <c r="M98" s="17" t="e">
        <v>#REF!</v>
      </c>
      <c r="N98" s="17"/>
    </row>
    <row r="99" spans="1:14">
      <c r="A99" s="20" t="s">
        <v>10</v>
      </c>
      <c r="B99" s="21">
        <f t="shared" ref="B99:D106" si="20">B9+B18+B27+B36+B45+B54+B63+B72+B81+B90</f>
        <v>1185838.3799999999</v>
      </c>
      <c r="C99" s="21">
        <f>C9+C18+C27+C36+C45+C54+C63+C72+C81+C90</f>
        <v>1079871.15993711</v>
      </c>
      <c r="D99" s="21">
        <f>D9+D18+D27+D36+D45+D54+D63+D72+D81+D90</f>
        <v>834429.46924527991</v>
      </c>
      <c r="E99" s="21">
        <f t="shared" ref="E99:G106" si="21">E9+E18+E27+E36+E45+E54+E63+E72+E81+E90</f>
        <v>834896.02918239008</v>
      </c>
      <c r="F99" s="21">
        <f t="shared" si="21"/>
        <v>736307.63712229999</v>
      </c>
      <c r="G99" s="21">
        <f t="shared" si="21"/>
        <v>778782.1316355</v>
      </c>
      <c r="H99" s="21">
        <v>781570.99</v>
      </c>
      <c r="I99" s="21">
        <v>793950.35</v>
      </c>
      <c r="J99" s="21">
        <v>801196.92575756996</v>
      </c>
      <c r="K99" s="21">
        <v>819960.11999999988</v>
      </c>
      <c r="L99" s="21">
        <v>841319.95272727008</v>
      </c>
      <c r="M99" s="21">
        <v>908402.65999999992</v>
      </c>
      <c r="N99" s="21">
        <v>10396525.805607418</v>
      </c>
    </row>
    <row r="100" spans="1:14">
      <c r="A100" s="9" t="s">
        <v>11</v>
      </c>
      <c r="B100" s="22">
        <f t="shared" si="20"/>
        <v>0</v>
      </c>
      <c r="C100" s="22">
        <f t="shared" si="20"/>
        <v>0</v>
      </c>
      <c r="D100" s="22">
        <f t="shared" si="20"/>
        <v>0</v>
      </c>
      <c r="E100" s="22">
        <f t="shared" si="21"/>
        <v>0</v>
      </c>
      <c r="F100" s="22">
        <f t="shared" si="21"/>
        <v>0</v>
      </c>
      <c r="G100" s="22">
        <f t="shared" si="21"/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</row>
    <row r="101" spans="1:14" s="3" customFormat="1">
      <c r="A101" s="11" t="s">
        <v>12</v>
      </c>
      <c r="B101" s="23">
        <f t="shared" si="20"/>
        <v>1185838.3799999999</v>
      </c>
      <c r="C101" s="23">
        <f t="shared" si="20"/>
        <v>1079871.15993711</v>
      </c>
      <c r="D101" s="23">
        <f t="shared" si="20"/>
        <v>834429.46924527991</v>
      </c>
      <c r="E101" s="23">
        <f t="shared" si="21"/>
        <v>834896.02918239008</v>
      </c>
      <c r="F101" s="23">
        <f t="shared" si="21"/>
        <v>736307.63712229999</v>
      </c>
      <c r="G101" s="23">
        <f t="shared" si="21"/>
        <v>778782.1316355</v>
      </c>
      <c r="H101" s="23">
        <v>781570.99</v>
      </c>
      <c r="I101" s="23">
        <v>793950.35</v>
      </c>
      <c r="J101" s="23">
        <v>801196.92575756996</v>
      </c>
      <c r="K101" s="23">
        <v>819960.11999999988</v>
      </c>
      <c r="L101" s="23">
        <v>841319.95272727008</v>
      </c>
      <c r="M101" s="23">
        <v>908402.65999999992</v>
      </c>
      <c r="N101" s="23">
        <v>10396525.805607418</v>
      </c>
    </row>
    <row r="102" spans="1:14">
      <c r="A102" s="13" t="s">
        <v>13</v>
      </c>
      <c r="B102" s="22">
        <f t="shared" si="20"/>
        <v>158200.93699999998</v>
      </c>
      <c r="C102" s="22">
        <f t="shared" si="20"/>
        <v>153332.481</v>
      </c>
      <c r="D102" s="22">
        <f t="shared" si="20"/>
        <v>125512.666</v>
      </c>
      <c r="E102" s="22">
        <f t="shared" si="21"/>
        <v>128488.95</v>
      </c>
      <c r="F102" s="22">
        <f t="shared" si="21"/>
        <v>107612.33100000001</v>
      </c>
      <c r="G102" s="22">
        <f t="shared" si="21"/>
        <v>101215.504</v>
      </c>
      <c r="H102" s="22">
        <v>102685.08900000001</v>
      </c>
      <c r="I102" s="22">
        <v>101742.704</v>
      </c>
      <c r="J102" s="22">
        <v>104044.132</v>
      </c>
      <c r="K102" s="22">
        <v>123104.89199999999</v>
      </c>
      <c r="L102" s="22">
        <v>130820.08300000001</v>
      </c>
      <c r="M102" s="22">
        <v>129603.5904</v>
      </c>
      <c r="N102" s="22">
        <v>1466363.3594</v>
      </c>
    </row>
    <row r="103" spans="1:14">
      <c r="A103" s="13" t="s">
        <v>14</v>
      </c>
      <c r="B103" s="22">
        <f t="shared" si="20"/>
        <v>45615.35</v>
      </c>
      <c r="C103" s="22">
        <f t="shared" si="20"/>
        <v>37940.457999999999</v>
      </c>
      <c r="D103" s="22">
        <f t="shared" si="20"/>
        <v>26480.27</v>
      </c>
      <c r="E103" s="22">
        <f t="shared" si="21"/>
        <v>22232.059999999998</v>
      </c>
      <c r="F103" s="22">
        <f t="shared" si="21"/>
        <v>17014.39</v>
      </c>
      <c r="G103" s="22">
        <f t="shared" si="21"/>
        <v>18694.260000000002</v>
      </c>
      <c r="H103" s="22">
        <v>9583.16</v>
      </c>
      <c r="I103" s="22">
        <v>7895.3600000000006</v>
      </c>
      <c r="J103" s="22">
        <v>9600.89</v>
      </c>
      <c r="K103" s="22">
        <v>17698.830000000002</v>
      </c>
      <c r="L103" s="22">
        <v>22965.050000000003</v>
      </c>
      <c r="M103" s="22">
        <v>28768.8727</v>
      </c>
      <c r="N103" s="22">
        <v>264488.95070000004</v>
      </c>
    </row>
    <row r="104" spans="1:14">
      <c r="A104" s="13" t="s">
        <v>15</v>
      </c>
      <c r="B104" s="22">
        <f t="shared" si="20"/>
        <v>33250.803</v>
      </c>
      <c r="C104" s="22">
        <f t="shared" si="20"/>
        <v>31377.493999999999</v>
      </c>
      <c r="D104" s="22">
        <f t="shared" si="20"/>
        <v>26358.388999999999</v>
      </c>
      <c r="E104" s="22">
        <f t="shared" si="21"/>
        <v>27105.720999999998</v>
      </c>
      <c r="F104" s="22">
        <f t="shared" si="21"/>
        <v>21677.486000000001</v>
      </c>
      <c r="G104" s="22">
        <f t="shared" si="21"/>
        <v>22468.06</v>
      </c>
      <c r="H104" s="22">
        <v>17139.135999999999</v>
      </c>
      <c r="I104" s="22">
        <v>16153.59</v>
      </c>
      <c r="J104" s="22">
        <v>23547.447</v>
      </c>
      <c r="K104" s="22">
        <v>27065.948</v>
      </c>
      <c r="L104" s="22">
        <v>26501.316999999999</v>
      </c>
      <c r="M104" s="22">
        <v>32169.962</v>
      </c>
      <c r="N104" s="22">
        <v>304815.353</v>
      </c>
    </row>
    <row r="105" spans="1:14">
      <c r="A105" s="13" t="s">
        <v>16</v>
      </c>
      <c r="B105" s="22">
        <f t="shared" si="20"/>
        <v>31267.485000000001</v>
      </c>
      <c r="C105" s="22">
        <f t="shared" si="20"/>
        <v>33285.546000000002</v>
      </c>
      <c r="D105" s="22">
        <f t="shared" si="20"/>
        <v>26020.998</v>
      </c>
      <c r="E105" s="22">
        <f t="shared" si="21"/>
        <v>24369.489999999998</v>
      </c>
      <c r="F105" s="22">
        <f t="shared" si="21"/>
        <v>19046.133000000002</v>
      </c>
      <c r="G105" s="22">
        <f t="shared" si="21"/>
        <v>19744.511999999999</v>
      </c>
      <c r="H105" s="22">
        <v>16266.368</v>
      </c>
      <c r="I105" s="22">
        <v>16567.855</v>
      </c>
      <c r="J105" s="22">
        <v>18624.998</v>
      </c>
      <c r="K105" s="22">
        <v>24521</v>
      </c>
      <c r="L105" s="22">
        <v>24252.84</v>
      </c>
      <c r="M105" s="22">
        <v>31207.45665</v>
      </c>
      <c r="N105" s="22">
        <v>285174.68164999998</v>
      </c>
    </row>
    <row r="106" spans="1:14" s="3" customFormat="1">
      <c r="A106" s="24" t="s">
        <v>35</v>
      </c>
      <c r="B106" s="25">
        <f t="shared" si="20"/>
        <v>1454172.9550000001</v>
      </c>
      <c r="C106" s="25">
        <f t="shared" si="20"/>
        <v>1335807.1389371101</v>
      </c>
      <c r="D106" s="25">
        <f t="shared" si="20"/>
        <v>1038801.79224528</v>
      </c>
      <c r="E106" s="25">
        <f>E16+E25+E34+E43+E52+E61+E70+E79+E88+E97</f>
        <v>1037092.2501823901</v>
      </c>
      <c r="F106" s="25">
        <f>F16+F25+F34+F43+F52+F61+F70+F79+F88+F97</f>
        <v>901657.97712230007</v>
      </c>
      <c r="G106" s="25">
        <f t="shared" si="21"/>
        <v>940904.46763550001</v>
      </c>
      <c r="H106" s="25">
        <v>927244.74300000002</v>
      </c>
      <c r="I106" s="25">
        <v>936309.85899999994</v>
      </c>
      <c r="J106" s="25">
        <v>957014.39275757002</v>
      </c>
      <c r="K106" s="25">
        <v>1012350.7899999998</v>
      </c>
      <c r="L106" s="25">
        <v>1045859.2427272701</v>
      </c>
      <c r="M106" s="25">
        <v>1130152.5417500001</v>
      </c>
      <c r="N106" s="25">
        <v>12717368.150357418</v>
      </c>
    </row>
    <row r="107" spans="1:14">
      <c r="B107" s="26"/>
      <c r="C107" s="26"/>
      <c r="D107" s="26"/>
      <c r="E107" s="26"/>
      <c r="F107" s="26"/>
      <c r="G107" s="27"/>
    </row>
    <row r="108" spans="1:14" s="28" customFormat="1">
      <c r="A108" s="1"/>
    </row>
    <row r="109" spans="1:14" s="3" customFormat="1">
      <c r="B109" s="29"/>
      <c r="C109" s="29"/>
      <c r="D109" s="29"/>
      <c r="E109" s="29"/>
      <c r="F109" s="29"/>
      <c r="G109" s="29"/>
    </row>
    <row r="111" spans="1:14">
      <c r="B111" s="30"/>
      <c r="C111" s="30"/>
      <c r="D111" s="31"/>
      <c r="E111" s="31"/>
      <c r="F111" s="30"/>
      <c r="G111" s="30"/>
    </row>
    <row r="112" spans="1:14">
      <c r="B112" s="30"/>
      <c r="C112" s="30"/>
      <c r="D112" s="30"/>
      <c r="E112" s="30"/>
      <c r="F112" s="30"/>
      <c r="G112" s="30"/>
    </row>
    <row r="113" spans="2:7">
      <c r="B113" s="30"/>
      <c r="C113" s="30"/>
      <c r="D113" s="30"/>
      <c r="E113" s="30"/>
      <c r="F113" s="30"/>
      <c r="G113" s="30"/>
    </row>
    <row r="114" spans="2:7">
      <c r="B114" s="30"/>
      <c r="C114" s="30"/>
      <c r="D114" s="31"/>
      <c r="E114" s="31"/>
      <c r="F114" s="30"/>
      <c r="G114" s="30"/>
    </row>
    <row r="115" spans="2:7">
      <c r="B115" s="30"/>
      <c r="C115" s="30"/>
      <c r="D115" s="30"/>
      <c r="E115" s="30"/>
      <c r="F115" s="30"/>
      <c r="G115" s="30"/>
    </row>
    <row r="116" spans="2:7">
      <c r="B116" s="30"/>
      <c r="C116" s="30"/>
      <c r="D116" s="30"/>
      <c r="E116" s="30"/>
      <c r="F116" s="30"/>
      <c r="G116" s="30"/>
    </row>
    <row r="117" spans="2:7">
      <c r="B117" s="30"/>
      <c r="C117" s="30"/>
      <c r="D117" s="30"/>
      <c r="E117" s="30"/>
      <c r="F117" s="30"/>
      <c r="G117" s="30"/>
    </row>
    <row r="118" spans="2:7" ht="12.75">
      <c r="B118" s="32"/>
      <c r="C118" s="32"/>
      <c r="D118" s="32"/>
      <c r="E118" s="32"/>
      <c r="F118" s="32"/>
      <c r="G118" s="32"/>
    </row>
    <row r="119" spans="2:7" ht="12.75">
      <c r="B119"/>
      <c r="C119" s="33"/>
      <c r="D119"/>
    </row>
    <row r="121" spans="2:7">
      <c r="B121" s="34"/>
      <c r="D121" s="30"/>
    </row>
    <row r="122" spans="2:7">
      <c r="B122" s="30"/>
    </row>
    <row r="124" spans="2:7">
      <c r="D124" s="30"/>
    </row>
  </sheetData>
  <mergeCells count="2">
    <mergeCell ref="A2:G2"/>
    <mergeCell ref="A5:A6"/>
  </mergeCells>
  <printOptions horizontalCentered="1" verticalCentered="1"/>
  <pageMargins left="0" right="0" top="0" bottom="0" header="0.51181102362204722" footer="0.51181102362204722"/>
  <pageSetup paperSize="9" scale="23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рабочий</vt:lpstr>
      <vt:lpstr>'СВОД рабочий'!Заголовки_для_печати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2021-08-04T05:36:03Z</dcterms:created>
  <dcterms:modified xsi:type="dcterms:W3CDTF">2022-01-24T02:27:42Z</dcterms:modified>
</cp:coreProperties>
</file>